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autoCompressPictures="0" defaultThemeVersion="124226"/>
  <mc:AlternateContent xmlns:mc="http://schemas.openxmlformats.org/markup-compatibility/2006">
    <mc:Choice Requires="x15">
      <x15ac:absPath xmlns:x15ac="http://schemas.microsoft.com/office/spreadsheetml/2010/11/ac" url="https://bluenorthteam.sharepoint.com/sites/BlueNorthOD/Shared Documents/1. Clients/1. Consulting/RSB/3. Projects/Risk Assessment &amp; Screening Tools/Risk Assessment tool/Updated tool/"/>
    </mc:Choice>
  </mc:AlternateContent>
  <xr:revisionPtr revIDLastSave="139" documentId="8_{A07F1E25-1F28-4F91-ABE2-54B0B5013B53}" xr6:coauthVersionLast="47" xr6:coauthVersionMax="47" xr10:uidLastSave="{9C253A7B-4406-43B9-9882-9E464A0BC99A}"/>
  <workbookProtection workbookAlgorithmName="SHA-512" workbookHashValue="8u/8VgRzl7P1aWM+8ji0atFB8hYIze/xcZqaLQVqgYqWRrlkCEHZAe4/XD/IjVMvytZVx4ogTztRnlFarV/Llg==" workbookSaltValue="kUShZzQIu1T6JmNqtmAY+Q==" workbookSpinCount="100000" lockStructure="1"/>
  <bookViews>
    <workbookView showSheetTabs="0" xWindow="-28920" yWindow="-120" windowWidth="29040" windowHeight="15720" firstSheet="1" activeTab="1" xr2:uid="{00000000-000D-0000-FFFF-FFFF00000000}"/>
  </bookViews>
  <sheets>
    <sheet name="Version control" sheetId="2" state="hidden" r:id="rId1"/>
    <sheet name="Home" sheetId="4" r:id="rId2"/>
    <sheet name="Instructions" sheetId="5" r:id="rId3"/>
    <sheet name="Risk Assessment" sheetId="1" r:id="rId4"/>
    <sheet name="Risk Score" sheetId="3" r:id="rId5"/>
  </sheets>
  <definedNames>
    <definedName name="_xlnm.Print_Area" localSheetId="3">'Risk Assessment'!$A$1:$L$182</definedName>
    <definedName name="_xlnm.Print_Area" localSheetId="4">'Risk Score'!$B$1:$H$24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9" i="1" l="1"/>
  <c r="P115" i="1"/>
  <c r="E22" i="3"/>
  <c r="F22" i="3" s="1"/>
  <c r="P46" i="1"/>
  <c r="P182" i="1" s="1"/>
  <c r="K46" i="1"/>
  <c r="C49" i="1" s="1"/>
  <c r="K74" i="1"/>
  <c r="K80" i="1" s="1"/>
  <c r="P74" i="1"/>
  <c r="P176" i="1"/>
  <c r="K173" i="1"/>
  <c r="K176" i="1"/>
  <c r="P173" i="1"/>
  <c r="K170" i="1"/>
  <c r="P170" i="1"/>
  <c r="P149" i="1"/>
  <c r="K149" i="1"/>
  <c r="K153" i="1" s="1"/>
  <c r="P153" i="1" l="1"/>
  <c r="P80" i="1"/>
  <c r="K115" i="1"/>
  <c r="K119" i="1" s="1"/>
  <c r="P119" i="1" s="1"/>
  <c r="K61" i="1"/>
  <c r="P61" i="1" l="1"/>
  <c r="P57" i="1"/>
  <c r="P36" i="1"/>
  <c r="P32" i="1"/>
  <c r="P22" i="1"/>
  <c r="P19" i="1"/>
  <c r="P15" i="1"/>
  <c r="P180" i="1" l="1"/>
  <c r="E20" i="3" s="1"/>
  <c r="F20" i="3" s="1"/>
  <c r="P181" i="1"/>
  <c r="E21" i="3" s="1"/>
  <c r="F21" i="3" s="1"/>
  <c r="K57" i="1"/>
  <c r="K36" i="1"/>
  <c r="K32" i="1"/>
  <c r="K22" i="1"/>
  <c r="K15" i="1" l="1"/>
</calcChain>
</file>

<file path=xl/sharedStrings.xml><?xml version="1.0" encoding="utf-8"?>
<sst xmlns="http://schemas.openxmlformats.org/spreadsheetml/2006/main" count="407" uniqueCount="307">
  <si>
    <t>5 years</t>
  </si>
  <si>
    <t>3 years</t>
  </si>
  <si>
    <t>2 years</t>
  </si>
  <si>
    <t>Every 5 years</t>
  </si>
  <si>
    <t>Every 3 years</t>
  </si>
  <si>
    <t>Every 2 years</t>
  </si>
  <si>
    <t xml:space="preserve">Annual </t>
  </si>
  <si>
    <t>Annual</t>
  </si>
  <si>
    <t>Adjusted</t>
  </si>
  <si>
    <t>Version</t>
  </si>
  <si>
    <t>Date</t>
  </si>
  <si>
    <t>Change Description</t>
  </si>
  <si>
    <t>First protected version delivered to RSB.</t>
  </si>
  <si>
    <t>BN - Formatted text alignment in tables throughout tool</t>
  </si>
  <si>
    <t>BN - Hid sheet names at bottom</t>
  </si>
  <si>
    <t>HOME</t>
  </si>
  <si>
    <t>INSTRUCTIONS</t>
  </si>
  <si>
    <t>Roundtable on Sustainable Biomaterials</t>
  </si>
  <si>
    <t xml:space="preserve">Welcome to the RSB Checklist tool for Auditors and Participating Operators. </t>
  </si>
  <si>
    <t>RSB Website</t>
  </si>
  <si>
    <t>RSB Community</t>
  </si>
  <si>
    <t>RSB Standards</t>
  </si>
  <si>
    <t>RSB Certification</t>
  </si>
  <si>
    <r>
      <rPr>
        <b/>
        <u/>
        <sz val="14"/>
        <color rgb="FF0C9992"/>
        <rFont val="Inter"/>
      </rPr>
      <t>ABOUT US</t>
    </r>
    <r>
      <rPr>
        <u/>
        <sz val="11"/>
        <color theme="10"/>
        <rFont val="Inter"/>
      </rPr>
      <t xml:space="preserve">
</t>
    </r>
    <r>
      <rPr>
        <sz val="11"/>
        <color theme="10"/>
        <rFont val="Inter"/>
      </rPr>
      <t xml:space="preserve">
</t>
    </r>
    <r>
      <rPr>
        <sz val="11"/>
        <color theme="1"/>
        <rFont val="Inter"/>
      </rPr>
      <t>The RSB offers trusted, credible tools and solutions for sustainability &amp; biomaterials certification that mitigate business risk, fuel the bioeconomy and contribute to the UN Sustainable Development Goals in order to enable the protection of ecosystems and the promotion of food security.</t>
    </r>
  </si>
  <si>
    <r>
      <rPr>
        <b/>
        <u/>
        <sz val="14"/>
        <color rgb="FF0C9992"/>
        <rFont val="Inter"/>
      </rPr>
      <t>CONTACT US</t>
    </r>
    <r>
      <rPr>
        <b/>
        <sz val="12"/>
        <rFont val="Inter"/>
      </rPr>
      <t xml:space="preserve">
</t>
    </r>
    <r>
      <rPr>
        <sz val="12"/>
        <rFont val="Inter"/>
      </rPr>
      <t xml:space="preserve">
</t>
    </r>
    <r>
      <rPr>
        <sz val="11"/>
        <rFont val="Inter"/>
      </rPr>
      <t>International Environment House 2, Chemin de Balexert 7-9,
1219 Châtelaine | Switzerland 
+41 22 534 90 50 
 info@rsb.org</t>
    </r>
  </si>
  <si>
    <r>
      <rPr>
        <b/>
        <u/>
        <sz val="9"/>
        <color theme="1"/>
        <rFont val="Inter"/>
      </rPr>
      <t>Disclaimer:</t>
    </r>
    <r>
      <rPr>
        <u/>
        <sz val="9"/>
        <color theme="1"/>
        <rFont val="Inter"/>
      </rPr>
      <t xml:space="preserve"> 
</t>
    </r>
    <r>
      <rPr>
        <sz val="9"/>
        <color theme="1"/>
        <rFont val="Inter"/>
      </rPr>
      <t>By using, copying, forwarding or otherwise interacting with this tool, you hereby recognize that RSB does not assume any liability whatsoever in relation to this tool, yourself or the organization you work for. This tool and the results it procures do not constitute any certification and you undertake not to rely upon this tool to make any certification claims. This tool and the associated content are protected by RSB's authorship rights and copyrights that RSB hereby asserts.</t>
    </r>
    <r>
      <rPr>
        <u/>
        <sz val="9"/>
        <color theme="1"/>
        <rFont val="Inter"/>
      </rPr>
      <t xml:space="preserve">
</t>
    </r>
    <r>
      <rPr>
        <sz val="9"/>
        <color theme="1"/>
        <rFont val="Inter"/>
      </rPr>
      <t>© Roundtable on Sustainable Biomaterials, 2019-2025.</t>
    </r>
  </si>
  <si>
    <t>Risk Assessment Tool</t>
  </si>
  <si>
    <t xml:space="preserve">This tool is to be used by all operators along RSB certified supply chains for risk assessments according to the RSB Procedure for Risk Management (RSB-PRO-60-001).
For certifications, this tool has to be filled by the operator applying for certification. </t>
  </si>
  <si>
    <t>Step:</t>
  </si>
  <si>
    <t>Tool Section / Tab:</t>
  </si>
  <si>
    <t>Action:</t>
  </si>
  <si>
    <t>1.1</t>
  </si>
  <si>
    <t>Navigation</t>
  </si>
  <si>
    <t>1.2</t>
  </si>
  <si>
    <t xml:space="preserve">Navigate between the different tabs/sheets of this tool by clicking on the text in the blue navigation pane (row 1 &amp; 2) at the top of each tab/sheet. </t>
  </si>
  <si>
    <t>Tool Guidance</t>
  </si>
  <si>
    <t>2.</t>
  </si>
  <si>
    <t>2.1</t>
  </si>
  <si>
    <t>3.</t>
  </si>
  <si>
    <t>3.1</t>
  </si>
  <si>
    <t>3.2</t>
  </si>
  <si>
    <t>Abbreviation / Tool Term</t>
  </si>
  <si>
    <t>Full Name / Definition</t>
  </si>
  <si>
    <t>C</t>
  </si>
  <si>
    <t>Conformity</t>
  </si>
  <si>
    <t>CB</t>
  </si>
  <si>
    <t>Certification Body</t>
  </si>
  <si>
    <t>CoC</t>
  </si>
  <si>
    <t>Chain of Custody</t>
  </si>
  <si>
    <t>GHG</t>
  </si>
  <si>
    <t>Greenhouse Gas</t>
  </si>
  <si>
    <t>LCA</t>
  </si>
  <si>
    <t xml:space="preserve">Lifecycle Assessment </t>
  </si>
  <si>
    <t>Not Applicable</t>
  </si>
  <si>
    <t>NC</t>
  </si>
  <si>
    <t>Non-Conformity</t>
  </si>
  <si>
    <t>PC</t>
  </si>
  <si>
    <t>Principles &amp; Criteria</t>
  </si>
  <si>
    <t>PO</t>
  </si>
  <si>
    <t>Participating Operator</t>
  </si>
  <si>
    <t>PoS</t>
  </si>
  <si>
    <t>Proof of Sustainability</t>
  </si>
  <si>
    <r>
      <t xml:space="preserve">Additional </t>
    </r>
    <r>
      <rPr>
        <b/>
        <sz val="11"/>
        <color rgb="FF4D7291"/>
        <rFont val="Inter"/>
      </rPr>
      <t xml:space="preserve">guidance </t>
    </r>
    <r>
      <rPr>
        <sz val="11"/>
        <rFont val="Inter"/>
      </rPr>
      <t xml:space="preserve">and information is provided throughout this tool. This text is in </t>
    </r>
    <r>
      <rPr>
        <sz val="11"/>
        <color rgb="FF4D7291"/>
        <rFont val="Inter"/>
      </rPr>
      <t>blue font.</t>
    </r>
  </si>
  <si>
    <t>Feedback / Questions</t>
  </si>
  <si>
    <t>If you have any questions on the use of this tool or comments for improvement, please contact us at info@rsb.org</t>
  </si>
  <si>
    <t>RISK ASSESSMENT</t>
  </si>
  <si>
    <t>Risk Assessment</t>
  </si>
  <si>
    <t>SECTION A: Certification and Legal History</t>
  </si>
  <si>
    <t>SECTION B: Management System</t>
  </si>
  <si>
    <t>A.1</t>
  </si>
  <si>
    <t>Do you currently or in the past 3 years have pending legal/judiciary action related to issues covered by the RSB Principles &amp; Criteria indicating non-compliance with the RSB requirements within the operations in the certification scope (e.g. labour rights, environmental aspects)?</t>
  </si>
  <si>
    <t>A.2</t>
  </si>
  <si>
    <t>4.</t>
  </si>
  <si>
    <t>No.</t>
  </si>
  <si>
    <t>Question</t>
  </si>
  <si>
    <t>Answer</t>
  </si>
  <si>
    <t>Guidance</t>
  </si>
  <si>
    <t>Risk Score</t>
  </si>
  <si>
    <t>Severe major non-conformities include non-confirmities such as fraud, child labour, forced labour, deforestation, etc.</t>
  </si>
  <si>
    <t>Yes, due to one or more severe major NCs.</t>
  </si>
  <si>
    <t>Yes, due to reasons that did not relate to any severe major NCs and NCs have been rectified.</t>
  </si>
  <si>
    <t>Responsible</t>
  </si>
  <si>
    <t>Cari van Coller</t>
  </si>
  <si>
    <t>Answer all of the questions on this sheet/tab as part of the risk assessment according to the RSB Procedure for Risk Management (RSB-PRO-60-001).</t>
  </si>
  <si>
    <t>For certifications, this tool has to completed by the operator applying for certification.</t>
  </si>
  <si>
    <r>
      <rPr>
        <b/>
        <u/>
        <sz val="9"/>
        <color rgb="FF4D7491"/>
        <rFont val="Inter"/>
      </rPr>
      <t>Guidance:</t>
    </r>
    <r>
      <rPr>
        <sz val="9"/>
        <color rgb="FF4D7491"/>
        <rFont val="Inter"/>
      </rPr>
      <t xml:space="preserve"> This tool must be filled in by the operator applying for certification. Answers should cover all operators in the scope of certification.</t>
    </r>
  </si>
  <si>
    <t>2.2</t>
  </si>
  <si>
    <t>This tab presents the final risk score result based on the answers in the 'Risk Assessment' tab/sheet.</t>
  </si>
  <si>
    <t xml:space="preserve">a Risk Management Plan. </t>
  </si>
  <si>
    <t>An optional template for the 'Risk Management Plan' is available upon request.</t>
  </si>
  <si>
    <t>3.3</t>
  </si>
  <si>
    <t>3.4</t>
  </si>
  <si>
    <t>4.1</t>
  </si>
  <si>
    <r>
      <t>When any answers result in a '</t>
    </r>
    <r>
      <rPr>
        <sz val="11"/>
        <color rgb="FFC00000"/>
        <rFont val="Inter"/>
      </rPr>
      <t>High Risk</t>
    </r>
    <r>
      <rPr>
        <sz val="11"/>
        <rFont val="Inter"/>
      </rPr>
      <t>' or '</t>
    </r>
    <r>
      <rPr>
        <sz val="11"/>
        <color rgb="FFDF7628"/>
        <rFont val="Inter"/>
      </rPr>
      <t>Medium Risk</t>
    </r>
    <r>
      <rPr>
        <sz val="11"/>
        <rFont val="Inter"/>
      </rPr>
      <t>' category, risk management strategies and a risk monitoring system have to be developed and presented to the auditor through</t>
    </r>
  </si>
  <si>
    <t>RISK SCORE</t>
  </si>
  <si>
    <r>
      <rPr>
        <b/>
        <u/>
        <sz val="9"/>
        <color rgb="FF4D7491"/>
        <rFont val="Inter"/>
      </rPr>
      <t>Guidance:</t>
    </r>
    <r>
      <rPr>
        <sz val="9"/>
        <color rgb="FF4D7491"/>
        <rFont val="Inter"/>
      </rPr>
      <t xml:space="preserve"> 1. Tick the relevant box for each question.</t>
    </r>
  </si>
  <si>
    <t>RISK SCORES</t>
  </si>
  <si>
    <t>SCORE</t>
  </si>
  <si>
    <t>SELECTION</t>
  </si>
  <si>
    <t>A.3</t>
  </si>
  <si>
    <t>Yes, the original audit results were modified by the CB as a result of the grievance process.</t>
  </si>
  <si>
    <t>Yes, the original audit results did not need to be modified.</t>
  </si>
  <si>
    <t>Yes.</t>
  </si>
  <si>
    <t>B.1</t>
  </si>
  <si>
    <t>Is there an internal auditing system implemented that regularly assesses compliance with applicable RSB requirements (e.g., CoC, health &amp; safety, environmental aspects) covering all operations in the scope of certification?</t>
  </si>
  <si>
    <t>We do not have an internal auditing system implemented for all operations in the scope.</t>
  </si>
  <si>
    <t>We have an internal auditing system implemented for part of the operations in the scope.</t>
  </si>
  <si>
    <t>We have an internal auditing system that covers all operations in the certification scope.</t>
  </si>
  <si>
    <t>Key elements of the internal auditing system shall be: The internal auditor is a trained professional who provides independent and objective assessments, final reports that are presented to the senior management.</t>
  </si>
  <si>
    <t>B.2</t>
  </si>
  <si>
    <t>Some or all operators in the scope of certification do not apply a documented procedure to collect and process all relevant data.</t>
  </si>
  <si>
    <t>All operators in the scope of certification apply documented procedures to collect and process relevant data, but the procedures differ between operators.</t>
  </si>
  <si>
    <t>All operators in the scope of certification apply documented procedures to collect and process relevant data.</t>
  </si>
  <si>
    <t>Collection and processing of relevant data (GHG LCA input data, process yield data, sales information, etc.) is carried out based on a documented procedure that is consistently applied by all operators in the scope of certification.</t>
  </si>
  <si>
    <t>C.1</t>
  </si>
  <si>
    <t>Yes, and our company does not have oversight / control of the operations of our suppliers.</t>
  </si>
  <si>
    <t>Yes, however our company maintains oversight / control of the operations of our suppliers.</t>
  </si>
  <si>
    <t>No, the scope of certification does not include suppliers.</t>
  </si>
  <si>
    <t>"Oversight” means that your company has the right to monitor and/or visit supplier production sites to verify agreed upon practice guidelines, in particular related to the implementation of RSB sustainability requirements (when applicable) and CoC controls.</t>
  </si>
  <si>
    <t>Do you trade materials that are certified against multiple systems (i.e. materials carrying several claims, e.g., RSB and ISCC)?</t>
  </si>
  <si>
    <t>Yes, and the sustainability claims are recorded in the same accounting system.</t>
  </si>
  <si>
    <t>Yes, and the sustainability claims are recorded in separate inventory systems.</t>
  </si>
  <si>
    <t>Yes, the sustainability claims are recorded in one overarching inventory system and audited in one combined audit, or RSB auditors review the entire traceability dataset of certified claims in the audit.</t>
  </si>
  <si>
    <t>No, I do not trade materials certified against another system that the RSB.</t>
  </si>
  <si>
    <t>Whenever materials are certified against several certification systems, a potential risk for double counting has to be mitigated. Having one overarching inventory (mass balance) system that shows material inputs and outputs for all certification systems is a crucial element to mitigate the risk of double counting.</t>
  </si>
  <si>
    <t>D.1</t>
  </si>
  <si>
    <t>WHY</t>
  </si>
  <si>
    <t xml:space="preserve">In the context of RSB certification, risks may exist related to the proper, consistent and transparent implementation of the RSB standards and procedures. </t>
  </si>
  <si>
    <t>WHAT</t>
  </si>
  <si>
    <t xml:space="preserve">In order to address these potential risks, the RSB certification system is based on a comprehensive risk management approach. </t>
  </si>
  <si>
    <t>HOW</t>
  </si>
  <si>
    <t>add flexibility, promote accountability, and enhance stability and integrity of the RSB certification system.</t>
  </si>
  <si>
    <t>The risk management approach is designed to identify and address the risks to POs when implementing RSB requirements; support POs, CBs and RSB Secretariat to focus on areas of implementation of RSB standards,</t>
  </si>
  <si>
    <r>
      <t>The risk class determines the frequency of surveillance audits and the period of validity of RSB certificates. Risk scores are presented as: '</t>
    </r>
    <r>
      <rPr>
        <sz val="11"/>
        <color rgb="FF00B050"/>
        <rFont val="Inter"/>
      </rPr>
      <t>Low Risk'</t>
    </r>
    <r>
      <rPr>
        <sz val="11"/>
        <rFont val="Inter"/>
      </rPr>
      <t>, '</t>
    </r>
    <r>
      <rPr>
        <sz val="11"/>
        <color rgb="FFDF7628"/>
        <rFont val="Inter"/>
      </rPr>
      <t>Medium Risk</t>
    </r>
    <r>
      <rPr>
        <sz val="11"/>
        <rFont val="Inter"/>
      </rPr>
      <t>', or '</t>
    </r>
    <r>
      <rPr>
        <sz val="11"/>
        <color rgb="FFC00000"/>
        <rFont val="Inter"/>
      </rPr>
      <t>High Risk</t>
    </r>
    <r>
      <rPr>
        <sz val="11"/>
        <rFont val="Inter"/>
      </rPr>
      <t xml:space="preserve">'. </t>
    </r>
  </si>
  <si>
    <t>Document Reference Number</t>
  </si>
  <si>
    <t>Document Name</t>
  </si>
  <si>
    <t>RSB-PRO-60-001</t>
  </si>
  <si>
    <t>RSB Procedure on Risk Management</t>
  </si>
  <si>
    <t>RSB-PRO-70-001</t>
  </si>
  <si>
    <t>RSB Procedure for Certification Bodies and Auditors</t>
  </si>
  <si>
    <t>SCOPE</t>
  </si>
  <si>
    <t>Valid worldwide for the certification schemes RSB Global, RSB EU RED, RSB Japan FIT, and RSB ICAO CORSIA.</t>
  </si>
  <si>
    <t xml:space="preserve">Applies to all operators (POs) taking part in the RSB certification system. </t>
  </si>
  <si>
    <t>For multi-site certifications, the PO may fill in the tool once, covering all entities in the scope of certification whereby the highest risk of all entities in the scope of certification shall be</t>
  </si>
  <si>
    <t>applied for each question. Or, the risk category may also be calculated individually for each site in the certification scope. In this case, the risk score attributed to the PO shall not</t>
  </si>
  <si>
    <t>be lower than any of the individual risk classes of the sites in the certification scope.</t>
  </si>
  <si>
    <t>Have you in the last 3 years been refused by another scheme or has a certificate been immediately suspended or withdrawn because of a non-conformity (NC) under the RSB or any other certification scheme?</t>
  </si>
  <si>
    <t>Has the grievance ever been filed against your organisation in reaction to a previous RSB audit?</t>
  </si>
  <si>
    <t>No / Not applicable.</t>
  </si>
  <si>
    <r>
      <t xml:space="preserve">Does your scope of certification include suppliers (e.g., raw material producers)?
</t>
    </r>
    <r>
      <rPr>
        <i/>
        <sz val="10"/>
        <color theme="1"/>
        <rFont val="Inter"/>
      </rPr>
      <t>This refers to raw material producers/other suppliers in your certification scope. If the received material is from certified suppliers, the risk category is "low".</t>
    </r>
  </si>
  <si>
    <t>No, I do not trade materials certified against another system than the RSB.</t>
  </si>
  <si>
    <r>
      <rPr>
        <b/>
        <u/>
        <sz val="9"/>
        <color rgb="FF4D7491"/>
        <rFont val="Inter"/>
      </rPr>
      <t>Guidance:</t>
    </r>
    <r>
      <rPr>
        <sz val="9"/>
        <color rgb="FF4D7491"/>
        <rFont val="Inter"/>
      </rPr>
      <t xml:space="preserve"> 1. This section shall </t>
    </r>
    <r>
      <rPr>
        <b/>
        <sz val="9"/>
        <color rgb="FF4D7491"/>
        <rFont val="Inter"/>
      </rPr>
      <t>only</t>
    </r>
    <r>
      <rPr>
        <sz val="9"/>
        <color rgb="FF4D7491"/>
        <rFont val="Inter"/>
      </rPr>
      <t xml:space="preserve"> be answered by biomass producers and industrial facilities applying for certification. </t>
    </r>
    <r>
      <rPr>
        <b/>
        <sz val="9"/>
        <color rgb="FF4D7491"/>
        <rFont val="Inter"/>
      </rPr>
      <t>NOTE:</t>
    </r>
    <r>
      <rPr>
        <sz val="9"/>
        <color rgb="FF4D7491"/>
        <rFont val="Inter"/>
      </rPr>
      <t xml:space="preserve"> Applicable for operators required to comply with RSB PC.</t>
    </r>
  </si>
  <si>
    <t>Are the operations included in your scope of certification located in a country with a weak governance performance estimate as documented by the Worldwide Governance Indicator (WGI)?
NOTE: Use the assessment steps and table below for estimates.</t>
  </si>
  <si>
    <t>Yes, one or all operations in the scope of certification are located in a country with a score of -1.0 or below in any of the three indicators.</t>
  </si>
  <si>
    <t xml:space="preserve">Yes, one of all operators in the scope of certification are located in a country with a score above -1 but below 0 in any of the three indicators. </t>
  </si>
  <si>
    <t>No, all operations are located in countries that have a score of at least 0.</t>
  </si>
  <si>
    <t>Not applicable.</t>
  </si>
  <si>
    <t>Please fill in the table below for estimates of governance (ranges from approximately -2.5 (weak) to 2.5 (strong) governance performance) for each country in the scope of certification.</t>
  </si>
  <si>
    <t>Country of Operation</t>
  </si>
  <si>
    <t>Indicator</t>
  </si>
  <si>
    <t>Voice &amp; Accountability</t>
  </si>
  <si>
    <t>Political Stability and Absence of Violence / Terrorism</t>
  </si>
  <si>
    <t>Control of Corruption</t>
  </si>
  <si>
    <t>Dataset Year</t>
  </si>
  <si>
    <t>Available Evidence:</t>
  </si>
  <si>
    <t>Background Information</t>
  </si>
  <si>
    <t>General:</t>
  </si>
  <si>
    <t>Voice &amp; Accountability:</t>
  </si>
  <si>
    <t>Captures perceptions of the extent to which public power is exercised for private gain, including both petty and grand forms of corruption, as well as “capture” of the state by elites and private interests.</t>
  </si>
  <si>
    <t>Measures perceptions of the likelihood of political instability and / or politically motivated violence, including terrorism. Sources include also ethnic, religious or regional conflicts as well as social conflicts such as conflicts related to land.</t>
  </si>
  <si>
    <t>The Worldwide Governance Indicators (WGI) reports aggregate governance indicators for over 200 countries and territories for six dimensions of governance by country, based upon publicly available data sources, NGOs, international organizations, survey institutes and private sector firms.</t>
  </si>
  <si>
    <t>Captures perceptions of the extent to which a country`s citizens are able to participate in selecting their government, as well as freedom of expression, freedom of association, and a free media. Sources include human rights and freedom of press indices.</t>
  </si>
  <si>
    <t>Control of Corruption:</t>
  </si>
  <si>
    <t>Political Stability and Absence of Violence / Terrorism:</t>
  </si>
  <si>
    <r>
      <rPr>
        <b/>
        <u/>
        <sz val="9"/>
        <color rgb="FF4D7491"/>
        <rFont val="Inter"/>
      </rPr>
      <t>Guidance:</t>
    </r>
    <r>
      <rPr>
        <sz val="9"/>
        <color rgb="FF4D7491"/>
        <rFont val="Inter"/>
      </rPr>
      <t xml:space="preserve"> 1. This section shall only be answered </t>
    </r>
    <r>
      <rPr>
        <b/>
        <sz val="9"/>
        <color rgb="FF4D7491"/>
        <rFont val="Inter"/>
      </rPr>
      <t>whenever</t>
    </r>
    <r>
      <rPr>
        <sz val="9"/>
        <color rgb="FF4D7491"/>
        <rFont val="Inter"/>
      </rPr>
      <t xml:space="preserve"> biomass producers (including agricultural residues) are part of the certification scope.</t>
    </r>
  </si>
  <si>
    <t>E.1</t>
  </si>
  <si>
    <t>High deforestation risk</t>
  </si>
  <si>
    <t>Medium deforestation risk</t>
  </si>
  <si>
    <t>Low deforestation risk or the operations in the scope of certification do not use agricultural feedstock nor agricultural residues.</t>
  </si>
  <si>
    <t>Estimate the risk of commodity-driven deforestation in the regions in which the operations included in the scope of operation are located.</t>
  </si>
  <si>
    <r>
      <rPr>
        <b/>
        <sz val="9"/>
        <color rgb="FF4D7491"/>
        <rFont val="Inter"/>
      </rPr>
      <t>1.</t>
    </r>
    <r>
      <rPr>
        <sz val="9"/>
        <color rgb="FF4D7491"/>
        <rFont val="Inter"/>
      </rPr>
      <t xml:space="preserve"> Go to the Global Forest Watch website (https://www/globalforestwatch.org) and select "map" in the menu.</t>
    </r>
  </si>
  <si>
    <r>
      <rPr>
        <b/>
        <sz val="9"/>
        <color rgb="FF4D7491"/>
        <rFont val="Inter"/>
      </rPr>
      <t xml:space="preserve">2. </t>
    </r>
    <r>
      <rPr>
        <sz val="9"/>
        <color rgb="FF4D7491"/>
        <rFont val="Inter"/>
      </rPr>
      <t>Select "tree cover loss by dominant driver" in "Forest change".</t>
    </r>
  </si>
  <si>
    <r>
      <rPr>
        <b/>
        <sz val="9"/>
        <color rgb="FF4D7491"/>
        <rFont val="Inter"/>
      </rPr>
      <t xml:space="preserve">3. </t>
    </r>
    <r>
      <rPr>
        <sz val="9"/>
        <color rgb="FF4D7491"/>
        <rFont val="Inter"/>
      </rPr>
      <t>Click on the relevant country and select "Analysis".</t>
    </r>
  </si>
  <si>
    <r>
      <rPr>
        <b/>
        <sz val="9"/>
        <color rgb="FF4D7491"/>
        <rFont val="Inter"/>
      </rPr>
      <t xml:space="preserve">4. </t>
    </r>
    <r>
      <rPr>
        <sz val="9"/>
        <color rgb="FF4D7491"/>
        <rFont val="Inter"/>
      </rPr>
      <t>Compare the dominant drivers for deforestation.</t>
    </r>
  </si>
  <si>
    <t>E.2</t>
  </si>
  <si>
    <t>Please fill in the table below for estimates of deforestation for each country in the scope of certification.</t>
  </si>
  <si>
    <t>Average Tree Cover Loss</t>
  </si>
  <si>
    <t>Due to Commodity-driven Deforestation</t>
  </si>
  <si>
    <t>Commodity-driven Deforestation relative to Total Deforestation</t>
  </si>
  <si>
    <t>Dataset Years</t>
  </si>
  <si>
    <t>Countries of Operation</t>
  </si>
  <si>
    <t>E.3</t>
  </si>
  <si>
    <t>Low Risk</t>
  </si>
  <si>
    <t>Medium Risk</t>
  </si>
  <si>
    <t>High Risk</t>
  </si>
  <si>
    <t>Commodity-driven deforestation relative to the total deforestation is less than 10% relative to the total annual tree cover losses of the country.</t>
  </si>
  <si>
    <t>Commodity-driven deforestation relative to the total deforestation is 10% to 25% relative to the total annual tree cover losses of the country.</t>
  </si>
  <si>
    <t>Commodity-driven deforestation relative to the total deforestation is more than 25% relative to the total annual tree cover losses of the country.</t>
  </si>
  <si>
    <t>List available evidence here:</t>
  </si>
  <si>
    <t>List activities here:</t>
  </si>
  <si>
    <t>E.4</t>
  </si>
  <si>
    <t>F.1</t>
  </si>
  <si>
    <t>Are the operations included in the scope of certification located in a region with medium, high or extremely high water stress?</t>
  </si>
  <si>
    <t>Yes, water stress is extremely high or high.</t>
  </si>
  <si>
    <t>Yes, water stress is medium.</t>
  </si>
  <si>
    <t>No, operations are not located in region with water stress.</t>
  </si>
  <si>
    <t>The region may be defined flexibly based on the locations of the operators in the scope of certification, i.e. if farms are spread across a country, the region shall be at country level. If over a smaller area, a lower administrative level of a country can be applied (e.g., departments, counties).</t>
  </si>
  <si>
    <t>Operators in the scope of certification may either have own documented procedures or apply the documented procedure as developed by the PO and circulated to all entities in the scope of certification.</t>
  </si>
  <si>
    <t>The water stress measures the ratio of total water withdrawals to available renewable water supplies. Here, region shall be defined based on the catchment area in which the operators are located.</t>
  </si>
  <si>
    <r>
      <rPr>
        <b/>
        <sz val="9"/>
        <color rgb="FF4D7491"/>
        <rFont val="Inter"/>
      </rPr>
      <t>1.</t>
    </r>
    <r>
      <rPr>
        <sz val="9"/>
        <color rgb="FF4D7491"/>
        <rFont val="Inter"/>
      </rPr>
      <t xml:space="preserve"> Go to the WRI website and select the Aqueduct Water Risk Atlas (https://www.wri.org/aqueduct)</t>
    </r>
  </si>
  <si>
    <r>
      <rPr>
        <b/>
        <sz val="9"/>
        <color rgb="FF4D7491"/>
        <rFont val="Inter"/>
      </rPr>
      <t xml:space="preserve">2. </t>
    </r>
    <r>
      <rPr>
        <sz val="9"/>
        <color rgb="FF4D7491"/>
        <rFont val="Inter"/>
      </rPr>
      <t>Select the indicator "Water Stress" and view the results for the countries that the operators of your scope of certification are located in.</t>
    </r>
  </si>
  <si>
    <r>
      <rPr>
        <b/>
        <sz val="9"/>
        <color rgb="FF4D7491"/>
        <rFont val="Inter"/>
      </rPr>
      <t xml:space="preserve">3. </t>
    </r>
    <r>
      <rPr>
        <sz val="9"/>
        <color rgb="FF4D7491"/>
        <rFont val="Inter"/>
      </rPr>
      <t>View the results for baseline water stress as well as for future water stress.</t>
    </r>
  </si>
  <si>
    <t>F.2</t>
  </si>
  <si>
    <r>
      <rPr>
        <b/>
        <u/>
        <sz val="9"/>
        <color rgb="FF4D7491"/>
        <rFont val="Inter"/>
      </rPr>
      <t>Guidance:</t>
    </r>
    <r>
      <rPr>
        <sz val="9"/>
        <color rgb="FF4D7491"/>
        <rFont val="Inter"/>
      </rPr>
      <t xml:space="preserve"> 1. This section shall </t>
    </r>
    <r>
      <rPr>
        <b/>
        <sz val="9"/>
        <color rgb="FF4D7491"/>
        <rFont val="Inter"/>
      </rPr>
      <t>only</t>
    </r>
    <r>
      <rPr>
        <sz val="9"/>
        <color rgb="FF4D7491"/>
        <rFont val="Inter"/>
      </rPr>
      <t xml:space="preserve"> be answered by biomass producers and industrial facilities applying for RSB certification.</t>
    </r>
  </si>
  <si>
    <t>G.1</t>
  </si>
  <si>
    <t>Have you had a worker's strike in the past year on one or more sites included in your scope of certification or is ther any other indication that workers are very dissatisfied with their working conditions?</t>
  </si>
  <si>
    <t>G.2</t>
  </si>
  <si>
    <t>Do you have migrant workers working in your operation sites?</t>
  </si>
  <si>
    <t>Migrant workers are casual and unskilled workers who move about systematically from one region to another offering their services on a temporary, usually seasonal, basis.</t>
  </si>
  <si>
    <t>Poor safety performance.</t>
  </si>
  <si>
    <t>Medium safety performance.</t>
  </si>
  <si>
    <t>Good safety performance.</t>
  </si>
  <si>
    <t>Operators must compare their Health &amp; Safety indicators with industry averages in the region and provide appropriate justification with relevant data (if industry averages for the region are not available, use other countries averages).</t>
  </si>
  <si>
    <t>What is the safety performance of the operators included in the scope of certification?</t>
  </si>
  <si>
    <t>3 Years Preceding Certification</t>
  </si>
  <si>
    <r>
      <rPr>
        <b/>
        <sz val="9"/>
        <color rgb="FF4D7491"/>
        <rFont val="Inter"/>
      </rPr>
      <t>1.</t>
    </r>
    <r>
      <rPr>
        <sz val="9"/>
        <color rgb="FF4D7491"/>
        <rFont val="Inter"/>
      </rPr>
      <t xml:space="preserve"> Go to: https://www.worldbank.org/en/publication/worldwide-governance-indicators</t>
    </r>
  </si>
  <si>
    <r>
      <rPr>
        <b/>
        <sz val="9"/>
        <color rgb="FF4D7491"/>
        <rFont val="Inter"/>
      </rPr>
      <t xml:space="preserve">2. </t>
    </r>
    <r>
      <rPr>
        <sz val="9"/>
        <color rgb="FF4D7491"/>
        <rFont val="Inter"/>
      </rPr>
      <t>Select Indicators Voice and Accountability, Political Stability, and Absence of Violence / Terrorism and Control of Corruption.</t>
    </r>
  </si>
  <si>
    <r>
      <rPr>
        <b/>
        <sz val="9"/>
        <color rgb="FF4D7491"/>
        <rFont val="Inter"/>
      </rPr>
      <t xml:space="preserve">3. </t>
    </r>
    <r>
      <rPr>
        <sz val="9"/>
        <color rgb="FF4D7491"/>
        <rFont val="Inter"/>
      </rPr>
      <t>Select countries of the entities that are included in your certification scope and the most recent dataset year.</t>
    </r>
  </si>
  <si>
    <r>
      <rPr>
        <b/>
        <sz val="9"/>
        <color rgb="FF4D7491"/>
        <rFont val="Inter"/>
      </rPr>
      <t xml:space="preserve">4. </t>
    </r>
    <r>
      <rPr>
        <sz val="9"/>
        <color rgb="FF4D7491"/>
        <rFont val="Inter"/>
      </rPr>
      <t>View results in "Table View".</t>
    </r>
  </si>
  <si>
    <t>D.2</t>
  </si>
  <si>
    <t>The operator may decrease the risk by one category e.g., operators with a high risk may downgrade to medium.</t>
  </si>
  <si>
    <t>Do you intend to implement any risk management measures related to weak governance performance?</t>
  </si>
  <si>
    <t>Measures undertaken to mitigate related risks:</t>
  </si>
  <si>
    <t>Indicate category here:</t>
  </si>
  <si>
    <t>New Mitigated Risk Category:</t>
  </si>
  <si>
    <t>E.g., anti-corruption programs.</t>
  </si>
  <si>
    <t>Do you intend to implement any risk management measures related to deforestation?</t>
  </si>
  <si>
    <t>E.g., "As part of Principle 7, the operator implements procedures for farms to join the scope of certification which includes the assessment of the land status 1 January 2008."</t>
  </si>
  <si>
    <t>Do you intend to implement any risk management measures related to water stress?</t>
  </si>
  <si>
    <r>
      <rPr>
        <b/>
        <u/>
        <sz val="9"/>
        <color rgb="FF4D7491"/>
        <rFont val="Inter"/>
      </rPr>
      <t>Additional Guidance:</t>
    </r>
    <r>
      <rPr>
        <sz val="9"/>
        <color rgb="FF4D7491"/>
        <rFont val="Inter"/>
      </rPr>
      <t xml:space="preserve"> You may use the WRI Aqueduct Water Risk Atlas, but it is not an RSB requirement for operators to use this tool:</t>
    </r>
  </si>
  <si>
    <t>SECTION A: Risk Classification</t>
  </si>
  <si>
    <t>SECTION B: Risk Assessment Result</t>
  </si>
  <si>
    <t>Adjusted:</t>
  </si>
  <si>
    <t>Risk Score:</t>
  </si>
  <si>
    <t>2. The Risk Management Plans will need to be verified by a verification body before the adjusted score can be confirmed.</t>
  </si>
  <si>
    <r>
      <rPr>
        <i/>
        <sz val="9"/>
        <color rgb="FF4D7491"/>
        <rFont val="Inter"/>
      </rPr>
      <t xml:space="preserve">3. </t>
    </r>
    <r>
      <rPr>
        <i/>
        <u/>
        <sz val="9"/>
        <color rgb="FF4D7491"/>
        <rFont val="Inter"/>
      </rPr>
      <t>NOTE:</t>
    </r>
    <r>
      <rPr>
        <i/>
        <sz val="9"/>
        <color rgb="FF4D7491"/>
        <rFont val="Inter"/>
      </rPr>
      <t xml:space="preserve"> </t>
    </r>
    <r>
      <rPr>
        <sz val="9"/>
        <color rgb="FF4D7491"/>
        <rFont val="Inter"/>
      </rPr>
      <t>Your risk class may not reflect your level of performance vis-à-vis the RSB standard and your chances to receive RSB certification.</t>
    </r>
  </si>
  <si>
    <r>
      <rPr>
        <b/>
        <u/>
        <sz val="9"/>
        <color rgb="FF4D7491"/>
        <rFont val="Inter"/>
      </rPr>
      <t>Guidance:</t>
    </r>
    <r>
      <rPr>
        <sz val="9"/>
        <color rgb="FF4D7491"/>
        <rFont val="Inter"/>
      </rPr>
      <t xml:space="preserve"> 1. Please see the complete description of audit schedule and audit plan in RSB-PRO-70-001 (Requirements for Certification Bodies and Auditors).</t>
    </r>
  </si>
  <si>
    <t>Fill in all white cells (tick the relevant box, or capture details where requested).</t>
  </si>
  <si>
    <t>Audit Type / Schedule</t>
  </si>
  <si>
    <r>
      <t xml:space="preserve">Certificate Validity:
</t>
    </r>
    <r>
      <rPr>
        <sz val="9"/>
        <color rgb="FF4D7491"/>
        <rFont val="Inter"/>
      </rPr>
      <t>(pending successful surveillance audits)</t>
    </r>
  </si>
  <si>
    <t>Main Audit:</t>
  </si>
  <si>
    <t>Surveillance Audit:</t>
  </si>
  <si>
    <t>Score</t>
  </si>
  <si>
    <t>Class</t>
  </si>
  <si>
    <t>RISK ASSESSMENT RESULTS</t>
  </si>
  <si>
    <r>
      <rPr>
        <b/>
        <u/>
        <sz val="9"/>
        <color rgb="FF4D7491"/>
        <rFont val="Inter"/>
      </rPr>
      <t>Guidance:</t>
    </r>
    <r>
      <rPr>
        <sz val="9"/>
        <color rgb="FF4D7491"/>
        <rFont val="Inter"/>
      </rPr>
      <t xml:space="preserve"> 1. The risk class and score does not take any risk management activities into account.</t>
    </r>
  </si>
  <si>
    <r>
      <rPr>
        <b/>
        <u/>
        <sz val="9"/>
        <color rgb="FF4D7491"/>
        <rFont val="Inter"/>
      </rPr>
      <t>Guidance:</t>
    </r>
    <r>
      <rPr>
        <sz val="9"/>
        <color rgb="FF4D7491"/>
        <rFont val="Inter"/>
      </rPr>
      <t xml:space="preserve"> 1. The risk class and score gives an indication of the conditions in which you are operating and the required efforts to bring your operations to compliance with RSB Standard.</t>
    </r>
  </si>
  <si>
    <r>
      <rPr>
        <b/>
        <u/>
        <sz val="9"/>
        <color rgb="FF4D7491"/>
        <rFont val="Inter"/>
      </rPr>
      <t>Guidance:</t>
    </r>
    <r>
      <rPr>
        <sz val="9"/>
        <color rgb="FF4D7491"/>
        <rFont val="Inter"/>
      </rPr>
      <t xml:space="preserve"> This tab shows the Risk Assessment results. A final risk score and class is provided below.</t>
    </r>
  </si>
  <si>
    <t>Risk Classification:</t>
  </si>
  <si>
    <t>Total</t>
  </si>
  <si>
    <t>Risk Assessment Score:</t>
  </si>
  <si>
    <t>SECTION D: Supply Chain</t>
  </si>
  <si>
    <t>SECTION E: Governance Performance</t>
  </si>
  <si>
    <t>3. Read through the background information (E.4) for more information on governance performance.</t>
  </si>
  <si>
    <t>SECTION F: Environment - Deforestation and Soils</t>
  </si>
  <si>
    <r>
      <rPr>
        <b/>
        <u/>
        <sz val="9"/>
        <color rgb="FF4D7491"/>
        <rFont val="Inter"/>
      </rPr>
      <t>F.3 Guidance:</t>
    </r>
    <r>
      <rPr>
        <sz val="9"/>
        <color rgb="FF4D7491"/>
        <rFont val="Inter"/>
      </rPr>
      <t xml:space="preserve"> You may use the Global Forest Watch database, if you wish to use other tools, please contact the RSB Secretariat.</t>
    </r>
  </si>
  <si>
    <t>2. Tick the relevant box in question F.1 and F.2, and fill in the table (F.2 &amp; F.3) where relevant.</t>
  </si>
  <si>
    <t>F.3</t>
  </si>
  <si>
    <t>F.4</t>
  </si>
  <si>
    <t>SECTION G: Environment - Water</t>
  </si>
  <si>
    <r>
      <rPr>
        <b/>
        <u/>
        <sz val="9"/>
        <color rgb="FF4D7491"/>
        <rFont val="Inter"/>
      </rPr>
      <t>Guidance:</t>
    </r>
    <r>
      <rPr>
        <sz val="9"/>
        <color rgb="FF4D7491"/>
        <rFont val="Inter"/>
      </rPr>
      <t xml:space="preserve"> 1. Tick the relevant box in question G.1 and G.2, and fill in the table (G.2) after reading through the guidance.</t>
    </r>
  </si>
  <si>
    <t>SECTION H: Labour Conditions and Other Social Issues</t>
  </si>
  <si>
    <t>H.1</t>
  </si>
  <si>
    <t>H.2</t>
  </si>
  <si>
    <t>H.3</t>
  </si>
  <si>
    <t>SECTION C: Feedstocks</t>
  </si>
  <si>
    <t>As stated in Section 3.3 of RSB-PRO-60-001, if a PO is handling one of those feedstocks, either as a point of origin, trader or farm, their risk classification will be considered high and all requirements around this will apply to them.</t>
  </si>
  <si>
    <t>Does your operation rely on high-risk feedstocks?
- Used Cooking Oil (UCO)
- Palm-related productions (POME, PKS, etc)</t>
  </si>
  <si>
    <t>Feedstock</t>
  </si>
  <si>
    <t>Feedstock:</t>
  </si>
  <si>
    <r>
      <t xml:space="preserve">Score is between 10 and 20:
</t>
    </r>
    <r>
      <rPr>
        <b/>
        <sz val="10"/>
        <color rgb="FFDF7628"/>
        <rFont val="Inter"/>
      </rPr>
      <t>Medium Risk</t>
    </r>
  </si>
  <si>
    <r>
      <t xml:space="preserve">Score is above 20: 
</t>
    </r>
    <r>
      <rPr>
        <b/>
        <sz val="10"/>
        <color rgb="FFC00000"/>
        <rFont val="Inter"/>
      </rPr>
      <t>High Risk</t>
    </r>
  </si>
  <si>
    <r>
      <rPr>
        <sz val="10"/>
        <rFont val="Inter"/>
      </rPr>
      <t xml:space="preserve">Score is below 10: </t>
    </r>
    <r>
      <rPr>
        <sz val="10"/>
        <color theme="0"/>
        <rFont val="Inter"/>
      </rPr>
      <t xml:space="preserve">
</t>
    </r>
    <r>
      <rPr>
        <b/>
        <sz val="10"/>
        <color rgb="FF00B050"/>
        <rFont val="Inter"/>
      </rPr>
      <t>Low Risk</t>
    </r>
  </si>
  <si>
    <t>including their date of publication, to which it is judged that the product(s) comply.</t>
  </si>
  <si>
    <t>SECTION C: Risk-based Audit Schedule</t>
  </si>
  <si>
    <t>Formula for determining the sample size:</t>
  </si>
  <si>
    <t>N/A</t>
  </si>
  <si>
    <r>
      <rPr>
        <b/>
        <u/>
        <sz val="9"/>
        <color rgb="FF4D7491"/>
        <rFont val="Inter"/>
      </rPr>
      <t>Note</t>
    </r>
    <r>
      <rPr>
        <b/>
        <sz val="9"/>
        <color rgb="FF4D7491"/>
        <rFont val="Inter"/>
      </rPr>
      <t>: Certification scope</t>
    </r>
    <r>
      <rPr>
        <sz val="9"/>
        <color rgb="FF4D7491"/>
        <rFont val="Inter"/>
      </rPr>
      <t xml:space="preserve"> refers to the identification of; the product(s) for which certification is granted; the sites and facilities that the certification is covering; the applicable certification scheme; and the standards and other normative document(s),</t>
    </r>
  </si>
  <si>
    <t>2. A high risk class means that the conditions of your operations are more challenging, resulting in more frequent audits.</t>
  </si>
  <si>
    <t>Feedstock-related Risks</t>
  </si>
  <si>
    <t>SECTION A: Tool Instructions</t>
  </si>
  <si>
    <t>SECTION B: Tool Terminology</t>
  </si>
  <si>
    <t>SECTION C: Tool Documentation</t>
  </si>
  <si>
    <r>
      <rPr>
        <b/>
        <u/>
        <sz val="9"/>
        <color rgb="FF4D7491"/>
        <rFont val="Inter"/>
      </rPr>
      <t>E.3 Guidance:</t>
    </r>
    <r>
      <rPr>
        <sz val="9"/>
        <color rgb="FF4D7491"/>
        <rFont val="Inter"/>
      </rPr>
      <t xml:space="preserve"> Follow the assessment steps below to complete the table in E.3.</t>
    </r>
  </si>
  <si>
    <t>2. Tick the relevant box in question E.1 and E.2, and complete the relevant tables (E.2 and E.3).</t>
  </si>
  <si>
    <t>Add home page, navigation &amp; instructions tab.</t>
  </si>
  <si>
    <t xml:space="preserve">Updated look &amp; feel to latest RSB brand guidelines. </t>
  </si>
  <si>
    <t>Split the risk assessment tab into a risk assessment tab and risk score tab.</t>
  </si>
  <si>
    <t>Level of Biomass Production (farm level) &amp; Points of Origin</t>
  </si>
  <si>
    <r>
      <rPr>
        <sz val="10"/>
        <color rgb="FF000000"/>
        <rFont val="IrisUPC"/>
        <family val="2"/>
        <charset val="222"/>
      </rPr>
      <t>√</t>
    </r>
    <r>
      <rPr>
        <sz val="10"/>
        <color rgb="FF000000"/>
        <rFont val="Inter"/>
      </rPr>
      <t>(number of farms/points of origin)</t>
    </r>
  </si>
  <si>
    <t>√(number of farms/points of origin)</t>
  </si>
  <si>
    <t>√(number of farms/points of origin)/0.5</t>
  </si>
  <si>
    <t>5.03</t>
  </si>
  <si>
    <t>Updated cell protection of group control buttons (do not move or size with cells).</t>
  </si>
  <si>
    <t>Version: 5.04       Released: January 2026</t>
  </si>
  <si>
    <t>5.04</t>
  </si>
  <si>
    <t>Updated RA A2 calculations to have high risk and low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</si>
</sst>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7">
    <font>
      <sz val="10"/>
      <color rgb="FF000000"/>
      <name val="Times New Roman"/>
      <charset val="204"/>
    </font>
    <font>
      <sz val="11"/>
      <color theme="1"/>
      <name val="Calibri"/>
      <family val="2"/>
      <scheme val="minor"/>
    </font>
    <font>
      <b/>
      <sz val="11"/>
      <name val="Arial"/>
      <family val="2"/>
    </font>
    <font>
      <sz val="11"/>
      <name val="Arial"/>
      <family val="2"/>
    </font>
    <font>
      <b/>
      <sz val="10"/>
      <name val="Arial"/>
      <family val="2"/>
    </font>
    <font>
      <sz val="10"/>
      <name val="Arial"/>
      <family val="2"/>
    </font>
    <font>
      <sz val="10"/>
      <color rgb="FF000000"/>
      <name val="Arial"/>
      <family val="2"/>
    </font>
    <font>
      <sz val="11"/>
      <name val="Arial"/>
      <family val="2"/>
    </font>
    <font>
      <sz val="12"/>
      <color rgb="FF000000"/>
      <name val="Times New Roman"/>
      <family val="1"/>
    </font>
    <font>
      <sz val="11"/>
      <color rgb="FF000000"/>
      <name val="Times New Roman"/>
      <family val="1"/>
    </font>
    <font>
      <u/>
      <sz val="10"/>
      <color theme="10"/>
      <name val="Times New Roman"/>
      <family val="1"/>
    </font>
    <font>
      <u/>
      <sz val="10"/>
      <color theme="11"/>
      <name val="Times New Roman"/>
      <family val="1"/>
    </font>
    <font>
      <sz val="10"/>
      <color theme="0"/>
      <name val="Times New Roman"/>
      <family val="1"/>
    </font>
    <font>
      <sz val="12"/>
      <color theme="0"/>
      <name val="Times New Roman"/>
      <family val="1"/>
    </font>
    <font>
      <sz val="11"/>
      <color theme="0"/>
      <name val="Times New Roman"/>
      <family val="1"/>
    </font>
    <font>
      <sz val="10"/>
      <color theme="0"/>
      <name val="Arial"/>
      <family val="2"/>
    </font>
    <font>
      <sz val="11"/>
      <color rgb="FF000000"/>
      <name val="Arial"/>
      <family val="2"/>
    </font>
    <font>
      <sz val="8"/>
      <color rgb="FF000000"/>
      <name val="Segoe UI"/>
      <family val="2"/>
    </font>
    <font>
      <u/>
      <sz val="11"/>
      <color theme="10"/>
      <name val="Calibri"/>
      <family val="2"/>
      <scheme val="minor"/>
    </font>
    <font>
      <b/>
      <sz val="10"/>
      <color rgb="FFDF7628"/>
      <name val="Inter"/>
    </font>
    <font>
      <b/>
      <sz val="10"/>
      <color theme="0"/>
      <name val="Inter"/>
    </font>
    <font>
      <sz val="12"/>
      <color theme="1"/>
      <name val="Inter"/>
    </font>
    <font>
      <sz val="36"/>
      <color theme="0"/>
      <name val="Inter"/>
    </font>
    <font>
      <i/>
      <sz val="20"/>
      <name val="Inter"/>
    </font>
    <font>
      <sz val="11"/>
      <color theme="1"/>
      <name val="Inter"/>
    </font>
    <font>
      <i/>
      <sz val="11"/>
      <color theme="1"/>
      <name val="Inter"/>
    </font>
    <font>
      <b/>
      <sz val="14"/>
      <color rgb="FF004660"/>
      <name val="Inter"/>
    </font>
    <font>
      <i/>
      <sz val="12.5"/>
      <color theme="1"/>
      <name val="Inter"/>
    </font>
    <font>
      <u/>
      <sz val="11"/>
      <color theme="10"/>
      <name val="Inter"/>
    </font>
    <font>
      <i/>
      <sz val="16"/>
      <color rgb="FF0C9992"/>
      <name val="Inter"/>
    </font>
    <font>
      <b/>
      <sz val="14"/>
      <color theme="0"/>
      <name val="Inter"/>
    </font>
    <font>
      <b/>
      <u/>
      <sz val="14"/>
      <color rgb="FF0C9992"/>
      <name val="Inter"/>
    </font>
    <font>
      <sz val="11"/>
      <color theme="10"/>
      <name val="Inter"/>
    </font>
    <font>
      <sz val="12"/>
      <name val="Inter"/>
    </font>
    <font>
      <b/>
      <sz val="12"/>
      <name val="Inter"/>
    </font>
    <font>
      <sz val="11"/>
      <name val="Inter"/>
    </font>
    <font>
      <u/>
      <sz val="9"/>
      <color theme="1"/>
      <name val="Inter"/>
    </font>
    <font>
      <b/>
      <u/>
      <sz val="9"/>
      <color theme="1"/>
      <name val="Inter"/>
    </font>
    <font>
      <sz val="9"/>
      <color theme="1"/>
      <name val="Inter"/>
    </font>
    <font>
      <u/>
      <sz val="12"/>
      <color theme="10"/>
      <name val="Inter"/>
    </font>
    <font>
      <sz val="10"/>
      <color theme="1"/>
      <name val="Inter"/>
    </font>
    <font>
      <sz val="11"/>
      <color theme="0"/>
      <name val="Inter"/>
    </font>
    <font>
      <b/>
      <sz val="20"/>
      <color theme="0"/>
      <name val="Inter"/>
    </font>
    <font>
      <b/>
      <sz val="12"/>
      <color rgb="FF004660"/>
      <name val="Inter"/>
    </font>
    <font>
      <b/>
      <sz val="11"/>
      <color theme="0"/>
      <name val="Inter"/>
    </font>
    <font>
      <b/>
      <sz val="11"/>
      <color rgb="FF004660"/>
      <name val="Inter"/>
    </font>
    <font>
      <b/>
      <sz val="11"/>
      <color rgb="FF4D7291"/>
      <name val="Inter"/>
    </font>
    <font>
      <sz val="11"/>
      <color rgb="FF4D7291"/>
      <name val="Inter"/>
    </font>
    <font>
      <b/>
      <sz val="8"/>
      <color rgb="FF004660"/>
      <name val="Inter"/>
    </font>
    <font>
      <b/>
      <sz val="12"/>
      <color rgb="FF0C9992"/>
      <name val="Inter"/>
    </font>
    <font>
      <b/>
      <sz val="11"/>
      <color rgb="FF014560"/>
      <name val="Inter"/>
    </font>
    <font>
      <b/>
      <sz val="11"/>
      <color rgb="FF000000"/>
      <name val="Inter"/>
    </font>
    <font>
      <sz val="10"/>
      <color rgb="FF000000"/>
      <name val="Inter"/>
    </font>
    <font>
      <sz val="11"/>
      <color rgb="FF000000"/>
      <name val="Inter"/>
    </font>
    <font>
      <sz val="10"/>
      <name val="Inter"/>
    </font>
    <font>
      <sz val="10"/>
      <color theme="0"/>
      <name val="Inter"/>
    </font>
    <font>
      <b/>
      <sz val="16"/>
      <name val="Inter"/>
    </font>
    <font>
      <b/>
      <sz val="12"/>
      <color theme="0"/>
      <name val="Inter"/>
    </font>
    <font>
      <sz val="10"/>
      <color rgb="FF4D7491"/>
      <name val="Arial"/>
      <family val="2"/>
    </font>
    <font>
      <sz val="10"/>
      <color rgb="FF4D7491"/>
      <name val="Inter"/>
    </font>
    <font>
      <sz val="9"/>
      <color rgb="FF4D7491"/>
      <name val="Inter"/>
    </font>
    <font>
      <b/>
      <u/>
      <sz val="9"/>
      <color rgb="FF4D7491"/>
      <name val="Inter"/>
    </font>
    <font>
      <sz val="10"/>
      <color rgb="FF014560"/>
      <name val="Inter"/>
    </font>
    <font>
      <sz val="11"/>
      <color rgb="FF00B050"/>
      <name val="Inter"/>
    </font>
    <font>
      <sz val="11"/>
      <color rgb="FFDF7628"/>
      <name val="Inter"/>
    </font>
    <font>
      <sz val="11"/>
      <color rgb="FFC00000"/>
      <name val="Inter"/>
    </font>
    <font>
      <b/>
      <sz val="10"/>
      <color theme="0"/>
      <name val="Arial"/>
      <family val="2"/>
    </font>
    <font>
      <sz val="10"/>
      <color theme="1"/>
      <name val="Arial"/>
      <family val="2"/>
    </font>
    <font>
      <b/>
      <sz val="10"/>
      <name val="Inter"/>
    </font>
    <font>
      <i/>
      <sz val="10"/>
      <color theme="1"/>
      <name val="Inter"/>
    </font>
    <font>
      <b/>
      <sz val="9"/>
      <color rgb="FF4D7491"/>
      <name val="Inter"/>
    </font>
    <font>
      <i/>
      <sz val="11"/>
      <name val="Inter"/>
    </font>
    <font>
      <b/>
      <sz val="11"/>
      <color rgb="FF0C9992"/>
      <name val="Inter"/>
    </font>
    <font>
      <b/>
      <sz val="10"/>
      <color rgb="FF014560"/>
      <name val="Inter"/>
    </font>
    <font>
      <b/>
      <sz val="10"/>
      <color rgb="FF00B050"/>
      <name val="Inter"/>
    </font>
    <font>
      <b/>
      <sz val="10"/>
      <color rgb="FFC00000"/>
      <name val="Inter"/>
    </font>
    <font>
      <i/>
      <sz val="9"/>
      <color rgb="FF4D7491"/>
      <name val="Inter"/>
    </font>
    <font>
      <i/>
      <u/>
      <sz val="9"/>
      <color rgb="FF4D7491"/>
      <name val="Inter"/>
    </font>
    <font>
      <sz val="10"/>
      <color rgb="FF000000"/>
      <name val="IrisUPC"/>
      <family val="2"/>
      <charset val="222"/>
    </font>
    <font>
      <sz val="10"/>
      <color rgb="FF000000"/>
      <name val="Inter"/>
      <family val="2"/>
      <charset val="222"/>
    </font>
    <font>
      <b/>
      <sz val="13"/>
      <color theme="0"/>
      <name val="Inter"/>
    </font>
    <font>
      <sz val="10"/>
      <name val="Times New Roman"/>
      <family val="1"/>
    </font>
    <font>
      <sz val="11"/>
      <name val="Times New Roman"/>
      <family val="1"/>
    </font>
    <font>
      <sz val="12"/>
      <name val="Times New Roman"/>
      <family val="1"/>
    </font>
    <font>
      <b/>
      <sz val="10"/>
      <color theme="1"/>
      <name val="Inter"/>
    </font>
    <font>
      <b/>
      <sz val="10"/>
      <color rgb="FF0C9992"/>
      <name val="Inter"/>
    </font>
    <font>
      <sz val="8"/>
      <name val="Times New Roman"/>
      <family val="1"/>
    </font>
  </fonts>
  <fills count="14">
    <fill>
      <patternFill patternType="none"/>
    </fill>
    <fill>
      <patternFill patternType="gray125"/>
    </fill>
    <fill>
      <patternFill patternType="solid">
        <fgColor theme="0"/>
        <bgColor indexed="64"/>
      </patternFill>
    </fill>
    <fill>
      <patternFill patternType="solid">
        <fgColor rgb="FF0C9992"/>
        <bgColor indexed="64"/>
      </patternFill>
    </fill>
    <fill>
      <patternFill patternType="solid">
        <fgColor theme="0" tint="-0.14999847407452621"/>
        <bgColor indexed="64"/>
      </patternFill>
    </fill>
    <fill>
      <patternFill patternType="solid">
        <fgColor rgb="FF8DABC2"/>
        <bgColor indexed="64"/>
      </patternFill>
    </fill>
    <fill>
      <patternFill patternType="solid">
        <fgColor rgb="FF014560"/>
        <bgColor indexed="64"/>
      </patternFill>
    </fill>
    <fill>
      <patternFill patternType="solid">
        <fgColor rgb="FF004660"/>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DF7628"/>
        <bgColor indexed="64"/>
      </patternFill>
    </fill>
    <fill>
      <patternFill patternType="solid">
        <fgColor rgb="FFFFFF00"/>
        <bgColor indexed="64"/>
      </patternFill>
    </fill>
    <fill>
      <patternFill patternType="solid">
        <fgColor rgb="FFFFD13F"/>
        <bgColor indexed="64"/>
      </patternFill>
    </fill>
    <fill>
      <patternFill patternType="solid">
        <fgColor rgb="FFF89D52"/>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0C9992"/>
      </left>
      <right/>
      <top/>
      <bottom/>
      <diagonal/>
    </border>
    <border>
      <left/>
      <right style="medium">
        <color rgb="FF0C9992"/>
      </right>
      <top/>
      <bottom/>
      <diagonal/>
    </border>
    <border>
      <left style="medium">
        <color rgb="FF0C9992"/>
      </left>
      <right/>
      <top/>
      <bottom style="medium">
        <color rgb="FF0C9992"/>
      </bottom>
      <diagonal/>
    </border>
    <border>
      <left/>
      <right/>
      <top/>
      <bottom style="medium">
        <color rgb="FF0C9992"/>
      </bottom>
      <diagonal/>
    </border>
    <border>
      <left/>
      <right style="medium">
        <color rgb="FF0C9992"/>
      </right>
      <top/>
      <bottom style="medium">
        <color rgb="FF0C9992"/>
      </bottom>
      <diagonal/>
    </border>
    <border>
      <left style="medium">
        <color rgb="FF0C9992"/>
      </left>
      <right/>
      <top style="medium">
        <color rgb="FF0C9992"/>
      </top>
      <bottom/>
      <diagonal/>
    </border>
    <border>
      <left/>
      <right/>
      <top style="medium">
        <color rgb="FF0C9992"/>
      </top>
      <bottom/>
      <diagonal/>
    </border>
    <border>
      <left/>
      <right style="medium">
        <color rgb="FF0C9992"/>
      </right>
      <top style="medium">
        <color rgb="FF0C9992"/>
      </top>
      <bottom/>
      <diagonal/>
    </border>
    <border>
      <left style="thin">
        <color theme="5"/>
      </left>
      <right/>
      <top/>
      <bottom/>
      <diagonal/>
    </border>
    <border>
      <left style="medium">
        <color rgb="FF0C9992"/>
      </left>
      <right style="thin">
        <color rgb="FF004660"/>
      </right>
      <top style="medium">
        <color rgb="FF0C9992"/>
      </top>
      <bottom style="thin">
        <color rgb="FF0FC1B9"/>
      </bottom>
      <diagonal/>
    </border>
    <border>
      <left style="thin">
        <color rgb="FF004660"/>
      </left>
      <right style="thin">
        <color rgb="FF004660"/>
      </right>
      <top style="medium">
        <color rgb="FF0C9992"/>
      </top>
      <bottom style="thin">
        <color rgb="FF0FC1B9"/>
      </bottom>
      <diagonal/>
    </border>
    <border>
      <left style="thin">
        <color rgb="FF004660"/>
      </left>
      <right style="medium">
        <color rgb="FF0C9992"/>
      </right>
      <top style="medium">
        <color rgb="FF0C9992"/>
      </top>
      <bottom style="thin">
        <color rgb="FF0FC1B9"/>
      </bottom>
      <diagonal/>
    </border>
    <border>
      <left style="medium">
        <color rgb="FF0C9992"/>
      </left>
      <right style="medium">
        <color rgb="FF0C9992"/>
      </right>
      <top style="medium">
        <color rgb="FF0C9992"/>
      </top>
      <bottom style="thin">
        <color rgb="FF004660"/>
      </bottom>
      <diagonal/>
    </border>
    <border>
      <left style="medium">
        <color rgb="FF0C9992"/>
      </left>
      <right style="thin">
        <color rgb="FF004660"/>
      </right>
      <top style="thin">
        <color rgb="FF0FC1B9"/>
      </top>
      <bottom style="thin">
        <color rgb="FF0FC1B9"/>
      </bottom>
      <diagonal/>
    </border>
    <border>
      <left style="thin">
        <color rgb="FF004660"/>
      </left>
      <right style="thin">
        <color rgb="FF004660"/>
      </right>
      <top style="thin">
        <color rgb="FF0FC1B9"/>
      </top>
      <bottom style="thin">
        <color rgb="FF0FC1B9"/>
      </bottom>
      <diagonal/>
    </border>
    <border>
      <left style="thin">
        <color rgb="FF004660"/>
      </left>
      <right style="medium">
        <color rgb="FF0C9992"/>
      </right>
      <top style="thin">
        <color rgb="FF0FC1B9"/>
      </top>
      <bottom style="thin">
        <color rgb="FF0FC1B9"/>
      </bottom>
      <diagonal/>
    </border>
    <border>
      <left style="medium">
        <color rgb="FF0C9992"/>
      </left>
      <right style="medium">
        <color rgb="FF0C9992"/>
      </right>
      <top style="thin">
        <color rgb="FF004660"/>
      </top>
      <bottom style="thin">
        <color rgb="FF004660"/>
      </bottom>
      <diagonal/>
    </border>
    <border>
      <left style="medium">
        <color rgb="FF0C9992"/>
      </left>
      <right style="thin">
        <color rgb="FF004660"/>
      </right>
      <top style="thin">
        <color rgb="FF0FC1B9"/>
      </top>
      <bottom style="medium">
        <color rgb="FF0C9992"/>
      </bottom>
      <diagonal/>
    </border>
    <border>
      <left style="thin">
        <color rgb="FF004660"/>
      </left>
      <right style="thin">
        <color rgb="FF004660"/>
      </right>
      <top style="thin">
        <color rgb="FF0FC1B9"/>
      </top>
      <bottom style="medium">
        <color rgb="FF0C9992"/>
      </bottom>
      <diagonal/>
    </border>
    <border>
      <left style="thin">
        <color rgb="FF004660"/>
      </left>
      <right style="medium">
        <color rgb="FF0C9992"/>
      </right>
      <top style="thin">
        <color rgb="FF0FC1B9"/>
      </top>
      <bottom style="medium">
        <color rgb="FF0C9992"/>
      </bottom>
      <diagonal/>
    </border>
    <border>
      <left style="medium">
        <color rgb="FF0C9992"/>
      </left>
      <right style="medium">
        <color rgb="FF0C9992"/>
      </right>
      <top style="thin">
        <color rgb="FF004660"/>
      </top>
      <bottom style="medium">
        <color rgb="FF0C9992"/>
      </bottom>
      <diagonal/>
    </border>
    <border>
      <left/>
      <right/>
      <top/>
      <bottom style="thin">
        <color rgb="FF004660"/>
      </bottom>
      <diagonal/>
    </border>
    <border>
      <left/>
      <right/>
      <top style="thin">
        <color rgb="FF004660"/>
      </top>
      <bottom/>
      <diagonal/>
    </border>
    <border>
      <left style="thin">
        <color rgb="FF4D7291"/>
      </left>
      <right style="thin">
        <color rgb="FF4D7291"/>
      </right>
      <top style="thin">
        <color rgb="FF4D7291"/>
      </top>
      <bottom style="thin">
        <color rgb="FF4D7291"/>
      </bottom>
      <diagonal/>
    </border>
    <border>
      <left style="thin">
        <color rgb="FF4D7291"/>
      </left>
      <right/>
      <top style="thin">
        <color rgb="FF4D7291"/>
      </top>
      <bottom/>
      <diagonal/>
    </border>
    <border>
      <left/>
      <right/>
      <top style="thin">
        <color rgb="FF4D7291"/>
      </top>
      <bottom/>
      <diagonal/>
    </border>
    <border>
      <left/>
      <right style="thin">
        <color rgb="FF4D7291"/>
      </right>
      <top style="thin">
        <color rgb="FF4D7291"/>
      </top>
      <bottom/>
      <diagonal/>
    </border>
    <border>
      <left style="thin">
        <color rgb="FF4D7291"/>
      </left>
      <right style="thin">
        <color rgb="FF4D7291"/>
      </right>
      <top style="thin">
        <color rgb="FF4D7291"/>
      </top>
      <bottom/>
      <diagonal/>
    </border>
    <border>
      <left style="thin">
        <color rgb="FF4D7291"/>
      </left>
      <right/>
      <top/>
      <bottom style="thin">
        <color rgb="FF4D7291"/>
      </bottom>
      <diagonal/>
    </border>
    <border>
      <left/>
      <right/>
      <top/>
      <bottom style="thin">
        <color rgb="FF4D7291"/>
      </bottom>
      <diagonal/>
    </border>
    <border>
      <left/>
      <right style="thin">
        <color rgb="FF4D7291"/>
      </right>
      <top/>
      <bottom style="thin">
        <color rgb="FF4D7291"/>
      </bottom>
      <diagonal/>
    </border>
    <border>
      <left style="thin">
        <color rgb="FF4D7291"/>
      </left>
      <right style="thin">
        <color rgb="FF4D7291"/>
      </right>
      <top/>
      <bottom style="thin">
        <color rgb="FF4D7291"/>
      </bottom>
      <diagonal/>
    </border>
    <border>
      <left style="thin">
        <color rgb="FF4D7291"/>
      </left>
      <right/>
      <top style="thin">
        <color rgb="FF4D7291"/>
      </top>
      <bottom style="thin">
        <color rgb="FF4D7291"/>
      </bottom>
      <diagonal/>
    </border>
    <border>
      <left/>
      <right/>
      <top style="thin">
        <color rgb="FF4D7291"/>
      </top>
      <bottom style="thin">
        <color rgb="FF4D7291"/>
      </bottom>
      <diagonal/>
    </border>
    <border>
      <left/>
      <right style="thin">
        <color rgb="FF4D7291"/>
      </right>
      <top style="thin">
        <color rgb="FF4D7291"/>
      </top>
      <bottom style="thin">
        <color rgb="FF4D7291"/>
      </bottom>
      <diagonal/>
    </border>
    <border>
      <left style="thin">
        <color rgb="FF4D7291"/>
      </left>
      <right style="thin">
        <color rgb="FF4D7291"/>
      </right>
      <top/>
      <bottom/>
      <diagonal/>
    </border>
    <border>
      <left style="medium">
        <color rgb="FF0C9992"/>
      </left>
      <right/>
      <top/>
      <bottom style="thin">
        <color rgb="FF004660"/>
      </bottom>
      <diagonal/>
    </border>
    <border>
      <left/>
      <right style="medium">
        <color rgb="FF0C9992"/>
      </right>
      <top/>
      <bottom style="thin">
        <color rgb="FF004660"/>
      </bottom>
      <diagonal/>
    </border>
    <border>
      <left style="medium">
        <color rgb="FF0C9992"/>
      </left>
      <right/>
      <top style="thin">
        <color rgb="FF004660"/>
      </top>
      <bottom/>
      <diagonal/>
    </border>
    <border>
      <left/>
      <right style="medium">
        <color rgb="FF0C9992"/>
      </right>
      <top style="thin">
        <color rgb="FF004660"/>
      </top>
      <bottom/>
      <diagonal/>
    </border>
    <border>
      <left style="thin">
        <color indexed="64"/>
      </left>
      <right/>
      <top style="thin">
        <color indexed="64"/>
      </top>
      <bottom/>
      <diagonal/>
    </border>
    <border>
      <left style="thin">
        <color rgb="FF4D7291"/>
      </left>
      <right/>
      <top/>
      <bottom/>
      <diagonal/>
    </border>
    <border>
      <left/>
      <right style="thin">
        <color rgb="FF4D7291"/>
      </right>
      <top/>
      <bottom/>
      <diagonal/>
    </border>
    <border>
      <left style="medium">
        <color rgb="FF0C9992"/>
      </left>
      <right/>
      <top style="medium">
        <color rgb="FF0C9992"/>
      </top>
      <bottom style="medium">
        <color rgb="FF0C9992"/>
      </bottom>
      <diagonal/>
    </border>
    <border>
      <left/>
      <right/>
      <top style="medium">
        <color rgb="FF0C9992"/>
      </top>
      <bottom style="medium">
        <color rgb="FF0C9992"/>
      </bottom>
      <diagonal/>
    </border>
    <border>
      <left/>
      <right style="medium">
        <color rgb="FF0C9992"/>
      </right>
      <top style="medium">
        <color rgb="FF0C9992"/>
      </top>
      <bottom style="medium">
        <color rgb="FF0C9992"/>
      </bottom>
      <diagonal/>
    </border>
    <border>
      <left style="thin">
        <color rgb="FF4D7491"/>
      </left>
      <right style="thin">
        <color rgb="FF4D7491"/>
      </right>
      <top style="thin">
        <color rgb="FF4D7491"/>
      </top>
      <bottom style="thin">
        <color rgb="FF4D7491"/>
      </bottom>
      <diagonal/>
    </border>
    <border>
      <left style="thin">
        <color rgb="FF4D7491"/>
      </left>
      <right style="thin">
        <color rgb="FF4D7491"/>
      </right>
      <top/>
      <bottom style="thin">
        <color rgb="FF4D7491"/>
      </bottom>
      <diagonal/>
    </border>
    <border>
      <left style="thin">
        <color rgb="FF4D7491"/>
      </left>
      <right style="thin">
        <color rgb="FF4D7491"/>
      </right>
      <top style="thin">
        <color rgb="FF4D7491"/>
      </top>
      <bottom/>
      <diagonal/>
    </border>
    <border>
      <left style="thin">
        <color rgb="FF4D7491"/>
      </left>
      <right style="thin">
        <color rgb="FF4D7491"/>
      </right>
      <top/>
      <bottom/>
      <diagonal/>
    </border>
    <border>
      <left style="medium">
        <color rgb="FF0C9992"/>
      </left>
      <right/>
      <top/>
      <bottom style="medium">
        <color rgb="FF014560"/>
      </bottom>
      <diagonal/>
    </border>
    <border>
      <left/>
      <right/>
      <top/>
      <bottom style="medium">
        <color rgb="FF014560"/>
      </bottom>
      <diagonal/>
    </border>
    <border>
      <left/>
      <right style="medium">
        <color rgb="FF0C9992"/>
      </right>
      <top/>
      <bottom style="medium">
        <color rgb="FF014560"/>
      </bottom>
      <diagonal/>
    </border>
    <border>
      <left style="medium">
        <color rgb="FF0C9992"/>
      </left>
      <right/>
      <top style="medium">
        <color rgb="FF014560"/>
      </top>
      <bottom/>
      <diagonal/>
    </border>
    <border>
      <left/>
      <right/>
      <top style="medium">
        <color rgb="FF014560"/>
      </top>
      <bottom/>
      <diagonal/>
    </border>
    <border>
      <left/>
      <right style="medium">
        <color rgb="FF0C9992"/>
      </right>
      <top style="medium">
        <color rgb="FF014560"/>
      </top>
      <bottom/>
      <diagonal/>
    </border>
  </borders>
  <cellStyleXfs count="58">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8" fillId="0" borderId="0" applyNumberFormat="0" applyFill="0" applyBorder="0" applyAlignment="0" applyProtection="0"/>
    <xf numFmtId="0" fontId="1" fillId="0" borderId="0"/>
  </cellStyleXfs>
  <cellXfs count="453">
    <xf numFmtId="0" fontId="0" fillId="0" borderId="0" xfId="0" applyAlignment="1">
      <alignment horizontal="left" vertical="top"/>
    </xf>
    <xf numFmtId="0" fontId="12" fillId="2" borderId="0" xfId="0" applyFont="1" applyFill="1" applyAlignment="1" applyProtection="1">
      <alignment horizontal="left" vertical="top"/>
      <protection hidden="1"/>
    </xf>
    <xf numFmtId="0" fontId="0" fillId="2" borderId="0" xfId="0" applyFill="1" applyAlignment="1" applyProtection="1">
      <alignment horizontal="left" vertical="top"/>
      <protection hidden="1"/>
    </xf>
    <xf numFmtId="0" fontId="0" fillId="0" borderId="0" xfId="0" applyAlignment="1" applyProtection="1">
      <alignment horizontal="left" vertical="top"/>
      <protection hidden="1"/>
    </xf>
    <xf numFmtId="0" fontId="0" fillId="2" borderId="2" xfId="0" applyFill="1" applyBorder="1" applyAlignment="1" applyProtection="1">
      <alignment horizontal="left" vertical="top"/>
      <protection hidden="1"/>
    </xf>
    <xf numFmtId="0" fontId="8" fillId="2" borderId="0" xfId="0" applyFont="1" applyFill="1" applyAlignment="1" applyProtection="1">
      <alignment horizontal="left" vertical="center"/>
      <protection hidden="1"/>
    </xf>
    <xf numFmtId="0" fontId="8" fillId="0" borderId="0" xfId="0" applyFont="1" applyAlignment="1" applyProtection="1">
      <alignment horizontal="left" vertical="center"/>
      <protection hidden="1"/>
    </xf>
    <xf numFmtId="0" fontId="9" fillId="2" borderId="2" xfId="0" applyFont="1" applyFill="1" applyBorder="1" applyAlignment="1" applyProtection="1">
      <alignment horizontal="left" vertical="top"/>
      <protection hidden="1"/>
    </xf>
    <xf numFmtId="0" fontId="14" fillId="2" borderId="0" xfId="0" applyFont="1" applyFill="1" applyAlignment="1" applyProtection="1">
      <alignment horizontal="left" vertical="top"/>
      <protection hidden="1"/>
    </xf>
    <xf numFmtId="0" fontId="9" fillId="2" borderId="0" xfId="0" applyFont="1" applyFill="1" applyAlignment="1" applyProtection="1">
      <alignment horizontal="left" vertical="top"/>
      <protection hidden="1"/>
    </xf>
    <xf numFmtId="0" fontId="9" fillId="0" borderId="0" xfId="0" applyFont="1" applyAlignment="1" applyProtection="1">
      <alignment horizontal="left" vertical="top"/>
      <protection hidden="1"/>
    </xf>
    <xf numFmtId="0" fontId="6" fillId="2" borderId="0" xfId="0" applyFont="1" applyFill="1" applyAlignment="1" applyProtection="1">
      <alignment horizontal="left" vertical="top"/>
      <protection hidden="1"/>
    </xf>
    <xf numFmtId="0" fontId="6" fillId="2" borderId="2" xfId="0" applyFont="1" applyFill="1" applyBorder="1" applyAlignment="1" applyProtection="1">
      <alignment horizontal="left" vertical="top"/>
      <protection hidden="1"/>
    </xf>
    <xf numFmtId="0" fontId="6" fillId="0" borderId="0" xfId="0" applyFont="1" applyAlignment="1" applyProtection="1">
      <alignment horizontal="left" vertical="top"/>
      <protection hidden="1"/>
    </xf>
    <xf numFmtId="0" fontId="16" fillId="2" borderId="2" xfId="0" applyFont="1" applyFill="1" applyBorder="1" applyAlignment="1" applyProtection="1">
      <alignment horizontal="left" vertical="top"/>
      <protection hidden="1"/>
    </xf>
    <xf numFmtId="0" fontId="16" fillId="2" borderId="0" xfId="0" applyFont="1" applyFill="1" applyAlignment="1" applyProtection="1">
      <alignment horizontal="left" vertical="top"/>
      <protection hidden="1"/>
    </xf>
    <xf numFmtId="0" fontId="16" fillId="0" borderId="0" xfId="0" applyFont="1" applyAlignment="1" applyProtection="1">
      <alignment horizontal="left" vertical="top"/>
      <protection hidden="1"/>
    </xf>
    <xf numFmtId="0" fontId="5" fillId="2" borderId="0" xfId="0" applyFont="1" applyFill="1" applyAlignment="1" applyProtection="1">
      <alignment horizontal="left" vertical="top"/>
      <protection hidden="1"/>
    </xf>
    <xf numFmtId="0" fontId="20" fillId="0" borderId="0" xfId="57" applyFont="1"/>
    <xf numFmtId="0" fontId="21" fillId="3" borderId="13" xfId="57" applyFont="1" applyFill="1" applyBorder="1"/>
    <xf numFmtId="0" fontId="21" fillId="3" borderId="14" xfId="57" applyFont="1" applyFill="1" applyBorder="1"/>
    <xf numFmtId="0" fontId="21" fillId="3" borderId="15" xfId="57" applyFont="1" applyFill="1" applyBorder="1"/>
    <xf numFmtId="0" fontId="21" fillId="0" borderId="0" xfId="57" applyFont="1"/>
    <xf numFmtId="0" fontId="21" fillId="3" borderId="8" xfId="57" applyFont="1" applyFill="1" applyBorder="1"/>
    <xf numFmtId="0" fontId="21" fillId="3" borderId="9" xfId="57" applyFont="1" applyFill="1" applyBorder="1"/>
    <xf numFmtId="0" fontId="24" fillId="3" borderId="8" xfId="57" applyFont="1" applyFill="1" applyBorder="1"/>
    <xf numFmtId="0" fontId="24" fillId="3" borderId="9" xfId="57" applyFont="1" applyFill="1" applyBorder="1"/>
    <xf numFmtId="0" fontId="24" fillId="0" borderId="0" xfId="57" applyFont="1"/>
    <xf numFmtId="0" fontId="21" fillId="4" borderId="8" xfId="57" applyFont="1" applyFill="1" applyBorder="1"/>
    <xf numFmtId="0" fontId="21" fillId="4" borderId="9" xfId="57" applyFont="1" applyFill="1" applyBorder="1"/>
    <xf numFmtId="0" fontId="24" fillId="4" borderId="8" xfId="57" applyFont="1" applyFill="1" applyBorder="1"/>
    <xf numFmtId="0" fontId="24" fillId="4" borderId="0" xfId="57" applyFont="1" applyFill="1"/>
    <xf numFmtId="0" fontId="24" fillId="4" borderId="9" xfId="57" applyFont="1" applyFill="1" applyBorder="1"/>
    <xf numFmtId="0" fontId="29" fillId="4" borderId="0" xfId="57" applyFont="1" applyFill="1" applyAlignment="1">
      <alignment horizontal="right" vertical="top" wrapText="1"/>
    </xf>
    <xf numFmtId="0" fontId="21" fillId="0" borderId="16" xfId="57" applyFont="1" applyBorder="1"/>
    <xf numFmtId="0" fontId="27" fillId="4" borderId="0" xfId="57" applyFont="1" applyFill="1" applyAlignment="1">
      <alignment vertical="center" wrapText="1"/>
    </xf>
    <xf numFmtId="0" fontId="39" fillId="0" borderId="0" xfId="56" applyFont="1" applyFill="1" applyProtection="1"/>
    <xf numFmtId="0" fontId="20" fillId="6" borderId="0" xfId="57" applyFont="1" applyFill="1"/>
    <xf numFmtId="0" fontId="20" fillId="6" borderId="11" xfId="57" applyFont="1" applyFill="1" applyBorder="1"/>
    <xf numFmtId="0" fontId="20" fillId="6" borderId="9" xfId="57" applyFont="1" applyFill="1" applyBorder="1"/>
    <xf numFmtId="0" fontId="20" fillId="6" borderId="12" xfId="57" applyFont="1" applyFill="1" applyBorder="1"/>
    <xf numFmtId="0" fontId="27" fillId="4" borderId="0" xfId="57" applyFont="1" applyFill="1"/>
    <xf numFmtId="0" fontId="40" fillId="0" borderId="0" xfId="57" applyFont="1" applyAlignment="1">
      <alignment vertical="center"/>
    </xf>
    <xf numFmtId="0" fontId="40" fillId="7" borderId="29" xfId="57" applyFont="1" applyFill="1" applyBorder="1" applyAlignment="1">
      <alignment vertical="center"/>
    </xf>
    <xf numFmtId="0" fontId="24" fillId="0" borderId="0" xfId="57" applyFont="1" applyAlignment="1">
      <alignment vertical="center"/>
    </xf>
    <xf numFmtId="0" fontId="35" fillId="4" borderId="31" xfId="57" applyFont="1" applyFill="1" applyBorder="1" applyAlignment="1">
      <alignment horizontal="center" vertical="center"/>
    </xf>
    <xf numFmtId="0" fontId="40" fillId="0" borderId="0" xfId="57" applyFont="1"/>
    <xf numFmtId="0" fontId="24" fillId="0" borderId="0" xfId="57" applyFont="1" applyAlignment="1">
      <alignment horizontal="center"/>
    </xf>
    <xf numFmtId="0" fontId="51" fillId="0" borderId="1" xfId="0" applyFont="1" applyBorder="1" applyAlignment="1">
      <alignment horizontal="center" vertical="top"/>
    </xf>
    <xf numFmtId="0" fontId="52" fillId="0" borderId="0" xfId="0" applyFont="1" applyAlignment="1">
      <alignment horizontal="left" vertical="top"/>
    </xf>
    <xf numFmtId="0" fontId="53" fillId="0" borderId="1" xfId="0" applyFont="1" applyBorder="1" applyAlignment="1">
      <alignment horizontal="center" vertical="top"/>
    </xf>
    <xf numFmtId="15" fontId="53" fillId="0" borderId="1" xfId="0" applyNumberFormat="1" applyFont="1" applyBorder="1" applyAlignment="1">
      <alignment horizontal="center" vertical="top"/>
    </xf>
    <xf numFmtId="0" fontId="43" fillId="5" borderId="31" xfId="57" applyFont="1" applyFill="1" applyBorder="1" applyAlignment="1">
      <alignment horizontal="center" vertical="center"/>
    </xf>
    <xf numFmtId="0" fontId="52" fillId="0" borderId="0" xfId="0" applyFont="1" applyAlignment="1" applyProtection="1">
      <alignment horizontal="left" vertical="top"/>
      <protection hidden="1"/>
    </xf>
    <xf numFmtId="0" fontId="54" fillId="2" borderId="0" xfId="0" applyFont="1" applyFill="1" applyAlignment="1" applyProtection="1">
      <alignment horizontal="left" vertical="top"/>
      <protection hidden="1"/>
    </xf>
    <xf numFmtId="0" fontId="55" fillId="2" borderId="0" xfId="0" applyFont="1" applyFill="1" applyAlignment="1" applyProtection="1">
      <alignment horizontal="left" vertical="top"/>
      <protection hidden="1"/>
    </xf>
    <xf numFmtId="0" fontId="52" fillId="2" borderId="0" xfId="0" applyFont="1" applyFill="1" applyAlignment="1" applyProtection="1">
      <alignment horizontal="left" vertical="top"/>
      <protection hidden="1"/>
    </xf>
    <xf numFmtId="0" fontId="52" fillId="2" borderId="2" xfId="0" applyFont="1" applyFill="1" applyBorder="1" applyAlignment="1" applyProtection="1">
      <alignment horizontal="left" vertical="top"/>
      <protection hidden="1"/>
    </xf>
    <xf numFmtId="0" fontId="54" fillId="0" borderId="0" xfId="0" applyFont="1" applyAlignment="1" applyProtection="1">
      <alignment horizontal="left" vertical="top" wrapText="1"/>
      <protection hidden="1"/>
    </xf>
    <xf numFmtId="0" fontId="55" fillId="0" borderId="0" xfId="0" applyFont="1" applyAlignment="1" applyProtection="1">
      <alignment horizontal="left" vertical="center"/>
      <protection hidden="1"/>
    </xf>
    <xf numFmtId="0" fontId="54" fillId="2" borderId="0" xfId="0" applyFont="1" applyFill="1" applyAlignment="1" applyProtection="1">
      <alignment horizontal="left" vertical="center"/>
      <protection hidden="1"/>
    </xf>
    <xf numFmtId="0" fontId="35" fillId="2" borderId="0" xfId="0" applyFont="1" applyFill="1" applyAlignment="1" applyProtection="1">
      <alignment horizontal="left" vertical="top" wrapText="1" indent="6"/>
      <protection hidden="1"/>
    </xf>
    <xf numFmtId="0" fontId="55" fillId="2" borderId="0" xfId="0" applyFont="1" applyFill="1" applyAlignment="1" applyProtection="1">
      <alignment horizontal="left" vertical="center"/>
      <protection hidden="1"/>
    </xf>
    <xf numFmtId="0" fontId="52" fillId="2" borderId="0" xfId="0" applyFont="1" applyFill="1" applyAlignment="1" applyProtection="1">
      <alignment horizontal="left" vertical="center"/>
      <protection hidden="1"/>
    </xf>
    <xf numFmtId="0" fontId="52" fillId="0" borderId="0" xfId="0" applyFont="1" applyAlignment="1" applyProtection="1">
      <alignment horizontal="left" vertical="center"/>
      <protection hidden="1"/>
    </xf>
    <xf numFmtId="0" fontId="20" fillId="6" borderId="11" xfId="0" applyFont="1" applyFill="1" applyBorder="1" applyAlignment="1">
      <alignment horizontal="left" vertical="center"/>
    </xf>
    <xf numFmtId="0" fontId="20" fillId="6" borderId="11" xfId="0" applyFont="1" applyFill="1" applyBorder="1" applyAlignment="1">
      <alignment vertical="center"/>
    </xf>
    <xf numFmtId="0" fontId="20" fillId="6" borderId="12" xfId="0" applyFont="1" applyFill="1" applyBorder="1" applyAlignment="1">
      <alignment vertical="center"/>
    </xf>
    <xf numFmtId="0" fontId="0" fillId="4" borderId="0" xfId="0" applyFill="1" applyAlignment="1" applyProtection="1">
      <alignment horizontal="left" vertical="top"/>
      <protection hidden="1"/>
    </xf>
    <xf numFmtId="0" fontId="9" fillId="4" borderId="0" xfId="0" applyFont="1" applyFill="1" applyAlignment="1" applyProtection="1">
      <alignment horizontal="left" vertical="top"/>
      <protection hidden="1"/>
    </xf>
    <xf numFmtId="0" fontId="6" fillId="4" borderId="0" xfId="0" applyFont="1" applyFill="1" applyAlignment="1" applyProtection="1">
      <alignment horizontal="left" vertical="top"/>
      <protection hidden="1"/>
    </xf>
    <xf numFmtId="0" fontId="16" fillId="4" borderId="0" xfId="0" applyFont="1" applyFill="1" applyAlignment="1" applyProtection="1">
      <alignment horizontal="left" vertical="top"/>
      <protection hidden="1"/>
    </xf>
    <xf numFmtId="0" fontId="20" fillId="6" borderId="10" xfId="57" applyFont="1" applyFill="1" applyBorder="1"/>
    <xf numFmtId="0" fontId="20" fillId="6" borderId="14" xfId="0" applyFont="1" applyFill="1" applyBorder="1" applyAlignment="1">
      <alignment vertical="center"/>
    </xf>
    <xf numFmtId="0" fontId="40" fillId="7" borderId="14" xfId="57" applyFont="1" applyFill="1" applyBorder="1" applyAlignment="1">
      <alignment vertical="center"/>
    </xf>
    <xf numFmtId="0" fontId="40" fillId="7" borderId="15" xfId="57" applyFont="1" applyFill="1" applyBorder="1" applyAlignment="1">
      <alignment vertical="center"/>
    </xf>
    <xf numFmtId="0" fontId="40" fillId="7" borderId="45" xfId="57" applyFont="1" applyFill="1" applyBorder="1" applyAlignment="1">
      <alignment vertical="center"/>
    </xf>
    <xf numFmtId="0" fontId="41" fillId="3" borderId="8" xfId="57" applyFont="1" applyFill="1" applyBorder="1"/>
    <xf numFmtId="0" fontId="41" fillId="3" borderId="9" xfId="57" applyFont="1" applyFill="1" applyBorder="1"/>
    <xf numFmtId="0" fontId="24" fillId="4" borderId="0" xfId="57" applyFont="1" applyFill="1" applyAlignment="1">
      <alignment horizontal="center"/>
    </xf>
    <xf numFmtId="0" fontId="33" fillId="4" borderId="0" xfId="57" applyFont="1" applyFill="1" applyAlignment="1">
      <alignment horizontal="left"/>
    </xf>
    <xf numFmtId="0" fontId="24" fillId="4" borderId="8" xfId="57" applyFont="1" applyFill="1" applyBorder="1" applyAlignment="1">
      <alignment vertical="center"/>
    </xf>
    <xf numFmtId="0" fontId="24" fillId="4" borderId="9" xfId="57" applyFont="1" applyFill="1" applyBorder="1" applyAlignment="1">
      <alignment vertical="center"/>
    </xf>
    <xf numFmtId="0" fontId="21" fillId="4" borderId="9" xfId="57" applyFont="1" applyFill="1" applyBorder="1" applyAlignment="1">
      <alignment vertical="center"/>
    </xf>
    <xf numFmtId="0" fontId="49" fillId="4" borderId="0" xfId="57" applyFont="1" applyFill="1" applyAlignment="1">
      <alignment horizontal="center"/>
    </xf>
    <xf numFmtId="0" fontId="21" fillId="4" borderId="0" xfId="57" applyFont="1" applyFill="1"/>
    <xf numFmtId="0" fontId="21" fillId="4" borderId="0" xfId="57" applyFont="1" applyFill="1" applyAlignment="1">
      <alignment horizontal="center"/>
    </xf>
    <xf numFmtId="0" fontId="24" fillId="4" borderId="0" xfId="57" applyFont="1" applyFill="1" applyAlignment="1">
      <alignment horizontal="left"/>
    </xf>
    <xf numFmtId="164" fontId="24" fillId="4" borderId="0" xfId="57" applyNumberFormat="1" applyFont="1" applyFill="1" applyAlignment="1">
      <alignment horizontal="center"/>
    </xf>
    <xf numFmtId="0" fontId="20" fillId="6" borderId="13" xfId="57" applyFont="1" applyFill="1" applyBorder="1"/>
    <xf numFmtId="0" fontId="20" fillId="6" borderId="14" xfId="0" applyFont="1" applyFill="1" applyBorder="1" applyAlignment="1">
      <alignment horizontal="left" vertical="center"/>
    </xf>
    <xf numFmtId="0" fontId="20" fillId="6" borderId="15" xfId="0" applyFont="1" applyFill="1" applyBorder="1" applyAlignment="1">
      <alignment vertical="center"/>
    </xf>
    <xf numFmtId="0" fontId="0" fillId="4" borderId="8" xfId="0" applyFill="1" applyBorder="1" applyAlignment="1" applyProtection="1">
      <alignment horizontal="left" vertical="top"/>
      <protection hidden="1"/>
    </xf>
    <xf numFmtId="0" fontId="0" fillId="4" borderId="9" xfId="0" applyFill="1" applyBorder="1" applyAlignment="1" applyProtection="1">
      <alignment horizontal="left" vertical="top"/>
      <protection hidden="1"/>
    </xf>
    <xf numFmtId="0" fontId="0" fillId="3" borderId="8" xfId="0" applyFill="1" applyBorder="1" applyAlignment="1" applyProtection="1">
      <alignment horizontal="left" vertical="top"/>
      <protection hidden="1"/>
    </xf>
    <xf numFmtId="0" fontId="5" fillId="4" borderId="0" xfId="0" applyFont="1" applyFill="1" applyAlignment="1" applyProtection="1">
      <alignment horizontal="left" vertical="top" wrapText="1"/>
      <protection hidden="1"/>
    </xf>
    <xf numFmtId="0" fontId="5" fillId="4" borderId="9" xfId="0" applyFont="1" applyFill="1" applyBorder="1" applyAlignment="1" applyProtection="1">
      <alignment horizontal="left" vertical="top" wrapText="1"/>
      <protection hidden="1"/>
    </xf>
    <xf numFmtId="0" fontId="2" fillId="4" borderId="0" xfId="0" applyFont="1" applyFill="1" applyAlignment="1" applyProtection="1">
      <alignment horizontal="left" vertical="top"/>
      <protection hidden="1"/>
    </xf>
    <xf numFmtId="0" fontId="4" fillId="4" borderId="9" xfId="0" applyFont="1" applyFill="1" applyBorder="1" applyAlignment="1" applyProtection="1">
      <alignment horizontal="left" vertical="top" wrapText="1"/>
      <protection hidden="1"/>
    </xf>
    <xf numFmtId="0" fontId="9" fillId="4" borderId="8" xfId="0" applyFont="1" applyFill="1" applyBorder="1" applyAlignment="1" applyProtection="1">
      <alignment horizontal="left" vertical="top"/>
      <protection hidden="1"/>
    </xf>
    <xf numFmtId="0" fontId="7" fillId="4" borderId="9" xfId="0" applyFont="1" applyFill="1" applyBorder="1" applyAlignment="1" applyProtection="1">
      <alignment horizontal="left" vertical="top" wrapText="1" indent="3"/>
      <protection hidden="1"/>
    </xf>
    <xf numFmtId="0" fontId="7" fillId="4" borderId="0" xfId="0" applyFont="1" applyFill="1" applyAlignment="1" applyProtection="1">
      <alignment horizontal="left" vertical="top" wrapText="1" indent="6"/>
      <protection hidden="1"/>
    </xf>
    <xf numFmtId="0" fontId="5" fillId="4" borderId="0" xfId="0" applyFont="1" applyFill="1" applyAlignment="1" applyProtection="1">
      <alignment horizontal="right" vertical="top" indent="3"/>
      <protection hidden="1"/>
    </xf>
    <xf numFmtId="0" fontId="3" fillId="4" borderId="0" xfId="0" applyFont="1" applyFill="1" applyAlignment="1" applyProtection="1">
      <alignment horizontal="left" vertical="top"/>
      <protection hidden="1"/>
    </xf>
    <xf numFmtId="0" fontId="6" fillId="4" borderId="8" xfId="0" applyFont="1" applyFill="1" applyBorder="1" applyAlignment="1" applyProtection="1">
      <alignment horizontal="left" vertical="top"/>
      <protection hidden="1"/>
    </xf>
    <xf numFmtId="0" fontId="4" fillId="4" borderId="0" xfId="0" applyFont="1" applyFill="1" applyAlignment="1" applyProtection="1">
      <alignment horizontal="left" vertical="top" wrapText="1" indent="3"/>
      <protection hidden="1"/>
    </xf>
    <xf numFmtId="0" fontId="16" fillId="4" borderId="8" xfId="0" applyFont="1" applyFill="1" applyBorder="1" applyAlignment="1" applyProtection="1">
      <alignment horizontal="left" vertical="top"/>
      <protection hidden="1"/>
    </xf>
    <xf numFmtId="0" fontId="3" fillId="4" borderId="9" xfId="0" applyFont="1" applyFill="1" applyBorder="1" applyAlignment="1" applyProtection="1">
      <alignment horizontal="left" vertical="top" wrapText="1" indent="3"/>
      <protection hidden="1"/>
    </xf>
    <xf numFmtId="0" fontId="6" fillId="4" borderId="9" xfId="0" applyFont="1" applyFill="1" applyBorder="1" applyAlignment="1" applyProtection="1">
      <alignment horizontal="left" vertical="top"/>
      <protection hidden="1"/>
    </xf>
    <xf numFmtId="0" fontId="7" fillId="4" borderId="0" xfId="0" applyFont="1" applyFill="1" applyAlignment="1" applyProtection="1">
      <alignment horizontal="left" vertical="top" wrapText="1"/>
      <protection hidden="1"/>
    </xf>
    <xf numFmtId="0" fontId="5" fillId="4" borderId="0" xfId="0" applyFont="1" applyFill="1" applyAlignment="1" applyProtection="1">
      <alignment horizontal="left" vertical="top"/>
      <protection hidden="1"/>
    </xf>
    <xf numFmtId="0" fontId="7" fillId="4" borderId="9" xfId="0" applyFont="1" applyFill="1" applyBorder="1" applyAlignment="1" applyProtection="1">
      <alignment horizontal="left" vertical="top" wrapText="1"/>
      <protection hidden="1"/>
    </xf>
    <xf numFmtId="0" fontId="52" fillId="4" borderId="8" xfId="0" applyFont="1" applyFill="1" applyBorder="1" applyAlignment="1" applyProtection="1">
      <alignment horizontal="left" vertical="top"/>
      <protection hidden="1"/>
    </xf>
    <xf numFmtId="0" fontId="54" fillId="4" borderId="0" xfId="0" applyFont="1" applyFill="1" applyAlignment="1" applyProtection="1">
      <alignment vertical="top"/>
      <protection hidden="1"/>
    </xf>
    <xf numFmtId="0" fontId="54" fillId="4" borderId="9" xfId="0" applyFont="1" applyFill="1" applyBorder="1" applyAlignment="1" applyProtection="1">
      <alignment vertical="top"/>
      <protection hidden="1"/>
    </xf>
    <xf numFmtId="0" fontId="52" fillId="4" borderId="0" xfId="0" applyFont="1" applyFill="1" applyAlignment="1" applyProtection="1">
      <alignment horizontal="left" vertical="top"/>
      <protection hidden="1"/>
    </xf>
    <xf numFmtId="0" fontId="42" fillId="3" borderId="9" xfId="0" applyFont="1" applyFill="1" applyBorder="1" applyAlignment="1" applyProtection="1">
      <alignment vertical="center"/>
      <protection hidden="1"/>
    </xf>
    <xf numFmtId="0" fontId="52" fillId="4" borderId="9" xfId="0" applyFont="1" applyFill="1" applyBorder="1" applyAlignment="1" applyProtection="1">
      <alignment horizontal="left" vertical="top"/>
      <protection hidden="1"/>
    </xf>
    <xf numFmtId="0" fontId="56" fillId="4" borderId="0" xfId="0" applyFont="1" applyFill="1" applyAlignment="1" applyProtection="1">
      <alignment horizontal="left" vertical="center"/>
      <protection hidden="1"/>
    </xf>
    <xf numFmtId="0" fontId="54" fillId="4" borderId="0" xfId="0" applyFont="1" applyFill="1" applyAlignment="1" applyProtection="1">
      <alignment horizontal="left" vertical="top" wrapText="1"/>
      <protection hidden="1"/>
    </xf>
    <xf numFmtId="0" fontId="54" fillId="4" borderId="9" xfId="0" applyFont="1" applyFill="1" applyBorder="1" applyAlignment="1" applyProtection="1">
      <alignment horizontal="left" vertical="top" wrapText="1"/>
      <protection hidden="1"/>
    </xf>
    <xf numFmtId="0" fontId="52" fillId="4" borderId="0" xfId="0" applyFont="1" applyFill="1" applyAlignment="1" applyProtection="1">
      <alignment horizontal="left" vertical="center"/>
      <protection hidden="1"/>
    </xf>
    <xf numFmtId="0" fontId="35" fillId="4" borderId="0" xfId="0" applyFont="1" applyFill="1" applyAlignment="1" applyProtection="1">
      <alignment horizontal="left" vertical="top"/>
      <protection hidden="1"/>
    </xf>
    <xf numFmtId="0" fontId="20" fillId="6" borderId="0" xfId="0" applyFont="1" applyFill="1" applyAlignment="1">
      <alignment vertical="center"/>
    </xf>
    <xf numFmtId="0" fontId="35" fillId="4" borderId="31" xfId="57" applyFont="1" applyFill="1" applyBorder="1" applyAlignment="1">
      <alignment horizontal="center" vertical="top"/>
    </xf>
    <xf numFmtId="0" fontId="35" fillId="4" borderId="41" xfId="57" applyFont="1" applyFill="1" applyBorder="1" applyAlignment="1">
      <alignment horizontal="left" vertical="center" indent="1"/>
    </xf>
    <xf numFmtId="0" fontId="35" fillId="4" borderId="42" xfId="57" applyFont="1" applyFill="1" applyBorder="1" applyAlignment="1">
      <alignment horizontal="left" vertical="center" indent="1"/>
    </xf>
    <xf numFmtId="0" fontId="35" fillId="4" borderId="41" xfId="57" applyFont="1" applyFill="1" applyBorder="1" applyAlignment="1">
      <alignment horizontal="left" vertical="center"/>
    </xf>
    <xf numFmtId="0" fontId="60" fillId="4" borderId="0" xfId="0" applyFont="1" applyFill="1" applyAlignment="1" applyProtection="1">
      <alignment horizontal="left" vertical="top"/>
      <protection hidden="1"/>
    </xf>
    <xf numFmtId="15" fontId="53" fillId="0" borderId="1" xfId="0" applyNumberFormat="1" applyFont="1" applyBorder="1" applyAlignment="1">
      <alignment vertical="top"/>
    </xf>
    <xf numFmtId="15" fontId="53" fillId="0" borderId="3" xfId="0" applyNumberFormat="1" applyFont="1" applyBorder="1" applyAlignment="1">
      <alignment vertical="top"/>
    </xf>
    <xf numFmtId="15" fontId="53" fillId="0" borderId="2" xfId="0" applyNumberFormat="1" applyFont="1" applyBorder="1" applyAlignment="1">
      <alignment vertical="top"/>
    </xf>
    <xf numFmtId="0" fontId="51" fillId="0" borderId="1" xfId="0" applyFont="1" applyBorder="1" applyAlignment="1">
      <alignment vertical="top"/>
    </xf>
    <xf numFmtId="15" fontId="53" fillId="0" borderId="48" xfId="0" applyNumberFormat="1" applyFont="1" applyBorder="1" applyAlignment="1">
      <alignment vertical="top"/>
    </xf>
    <xf numFmtId="0" fontId="52" fillId="0" borderId="0" xfId="0" applyFont="1" applyAlignment="1">
      <alignment vertical="top"/>
    </xf>
    <xf numFmtId="0" fontId="53" fillId="0" borderId="1" xfId="0" applyFont="1" applyBorder="1" applyAlignment="1">
      <alignment vertical="top"/>
    </xf>
    <xf numFmtId="0" fontId="12" fillId="4" borderId="0" xfId="0" applyFont="1" applyFill="1" applyAlignment="1" applyProtection="1">
      <alignment horizontal="left" vertical="top"/>
      <protection hidden="1"/>
    </xf>
    <xf numFmtId="0" fontId="54" fillId="4" borderId="8" xfId="0" applyFont="1" applyFill="1" applyBorder="1" applyAlignment="1" applyProtection="1">
      <alignment horizontal="left" vertical="top" wrapText="1"/>
      <protection hidden="1"/>
    </xf>
    <xf numFmtId="0" fontId="55" fillId="4" borderId="0" xfId="0" applyFont="1" applyFill="1" applyAlignment="1" applyProtection="1">
      <alignment horizontal="left" vertical="top"/>
      <protection hidden="1"/>
    </xf>
    <xf numFmtId="0" fontId="5" fillId="4" borderId="8" xfId="0" applyFont="1" applyFill="1" applyBorder="1" applyAlignment="1" applyProtection="1">
      <alignment horizontal="left" vertical="top" wrapText="1"/>
      <protection hidden="1"/>
    </xf>
    <xf numFmtId="0" fontId="5" fillId="4" borderId="8" xfId="0" applyFont="1" applyFill="1" applyBorder="1" applyAlignment="1" applyProtection="1">
      <alignment horizontal="left" vertical="top" wrapText="1" indent="3"/>
      <protection hidden="1"/>
    </xf>
    <xf numFmtId="0" fontId="4" fillId="4" borderId="8" xfId="0" applyFont="1" applyFill="1" applyBorder="1" applyAlignment="1" applyProtection="1">
      <alignment horizontal="left" vertical="top" wrapText="1"/>
      <protection hidden="1"/>
    </xf>
    <xf numFmtId="0" fontId="6" fillId="4" borderId="10" xfId="0" applyFont="1" applyFill="1" applyBorder="1" applyAlignment="1" applyProtection="1">
      <alignment horizontal="left" vertical="top"/>
      <protection hidden="1"/>
    </xf>
    <xf numFmtId="0" fontId="5" fillId="4" borderId="11" xfId="0" applyFont="1" applyFill="1" applyBorder="1" applyAlignment="1" applyProtection="1">
      <alignment horizontal="left" vertical="top"/>
      <protection hidden="1"/>
    </xf>
    <xf numFmtId="0" fontId="12" fillId="4" borderId="11" xfId="0" applyFont="1" applyFill="1" applyBorder="1" applyAlignment="1" applyProtection="1">
      <alignment horizontal="left" vertical="top"/>
      <protection hidden="1"/>
    </xf>
    <xf numFmtId="0" fontId="0" fillId="4" borderId="12" xfId="0" applyFill="1" applyBorder="1" applyAlignment="1" applyProtection="1">
      <alignment horizontal="left" vertical="top"/>
      <protection hidden="1"/>
    </xf>
    <xf numFmtId="0" fontId="5" fillId="4" borderId="9" xfId="0" applyFont="1" applyFill="1" applyBorder="1" applyAlignment="1" applyProtection="1">
      <alignment horizontal="left" vertical="top"/>
      <protection hidden="1"/>
    </xf>
    <xf numFmtId="0" fontId="54" fillId="4" borderId="9" xfId="0" applyFont="1" applyFill="1" applyBorder="1" applyAlignment="1" applyProtection="1">
      <alignment horizontal="left" vertical="top"/>
      <protection hidden="1"/>
    </xf>
    <xf numFmtId="0" fontId="5" fillId="4" borderId="9" xfId="0" applyFont="1" applyFill="1" applyBorder="1" applyAlignment="1" applyProtection="1">
      <alignment horizontal="left" vertical="top"/>
      <protection locked="0" hidden="1"/>
    </xf>
    <xf numFmtId="0" fontId="54" fillId="3" borderId="9" xfId="0" applyFont="1" applyFill="1" applyBorder="1" applyAlignment="1" applyProtection="1">
      <alignment horizontal="left" vertical="top"/>
      <protection hidden="1"/>
    </xf>
    <xf numFmtId="0" fontId="5" fillId="3" borderId="9" xfId="0" applyFont="1" applyFill="1" applyBorder="1" applyAlignment="1" applyProtection="1">
      <alignment horizontal="left" vertical="top"/>
      <protection locked="0" hidden="1"/>
    </xf>
    <xf numFmtId="0" fontId="5" fillId="3" borderId="9" xfId="0" applyFont="1" applyFill="1" applyBorder="1" applyAlignment="1" applyProtection="1">
      <alignment horizontal="left" vertical="top"/>
      <protection hidden="1"/>
    </xf>
    <xf numFmtId="0" fontId="5" fillId="3" borderId="8" xfId="0" applyFont="1" applyFill="1" applyBorder="1" applyAlignment="1" applyProtection="1">
      <alignment horizontal="center" vertical="center"/>
      <protection locked="0" hidden="1"/>
    </xf>
    <xf numFmtId="0" fontId="68" fillId="4" borderId="9" xfId="0" applyFont="1" applyFill="1" applyBorder="1" applyAlignment="1" applyProtection="1">
      <alignment horizontal="left" vertical="top" wrapText="1"/>
      <protection hidden="1"/>
    </xf>
    <xf numFmtId="0" fontId="53" fillId="2" borderId="2" xfId="0" applyFont="1" applyFill="1" applyBorder="1" applyAlignment="1" applyProtection="1">
      <alignment horizontal="left" vertical="top"/>
      <protection hidden="1"/>
    </xf>
    <xf numFmtId="0" fontId="53" fillId="4" borderId="8" xfId="0" applyFont="1" applyFill="1" applyBorder="1" applyAlignment="1" applyProtection="1">
      <alignment horizontal="left" vertical="top"/>
      <protection hidden="1"/>
    </xf>
    <xf numFmtId="0" fontId="53" fillId="4" borderId="0" xfId="0" applyFont="1" applyFill="1" applyAlignment="1" applyProtection="1">
      <alignment horizontal="left" vertical="top"/>
      <protection hidden="1"/>
    </xf>
    <xf numFmtId="0" fontId="35" fillId="4" borderId="9" xfId="0" applyFont="1" applyFill="1" applyBorder="1" applyAlignment="1" applyProtection="1">
      <alignment horizontal="left" vertical="top" wrapText="1" indent="3"/>
      <protection hidden="1"/>
    </xf>
    <xf numFmtId="0" fontId="53" fillId="2" borderId="0" xfId="0" applyFont="1" applyFill="1" applyAlignment="1" applyProtection="1">
      <alignment horizontal="left" vertical="top"/>
      <protection hidden="1"/>
    </xf>
    <xf numFmtId="0" fontId="53" fillId="0" borderId="0" xfId="0" applyFont="1" applyAlignment="1" applyProtection="1">
      <alignment horizontal="left" vertical="top"/>
      <protection hidden="1"/>
    </xf>
    <xf numFmtId="0" fontId="54" fillId="4" borderId="9" xfId="0" applyFont="1" applyFill="1" applyBorder="1" applyAlignment="1" applyProtection="1">
      <alignment horizontal="left" vertical="top"/>
      <protection locked="0" hidden="1"/>
    </xf>
    <xf numFmtId="0" fontId="54" fillId="3" borderId="9" xfId="0" applyFont="1" applyFill="1" applyBorder="1" applyAlignment="1" applyProtection="1">
      <alignment horizontal="center" vertical="center"/>
      <protection hidden="1"/>
    </xf>
    <xf numFmtId="0" fontId="35" fillId="4" borderId="0" xfId="0" applyFont="1" applyFill="1" applyAlignment="1" applyProtection="1">
      <alignment vertical="top" wrapText="1"/>
      <protection hidden="1"/>
    </xf>
    <xf numFmtId="0" fontId="16" fillId="4" borderId="0" xfId="0" applyFont="1" applyFill="1" applyAlignment="1" applyProtection="1">
      <alignment wrapText="1"/>
      <protection hidden="1"/>
    </xf>
    <xf numFmtId="0" fontId="60" fillId="4" borderId="0" xfId="0" applyFont="1" applyFill="1" applyAlignment="1" applyProtection="1">
      <alignment horizontal="left" vertical="top" indent="2"/>
      <protection hidden="1"/>
    </xf>
    <xf numFmtId="0" fontId="53" fillId="4" borderId="0" xfId="0" applyFont="1" applyFill="1" applyAlignment="1" applyProtection="1">
      <alignment vertical="top" wrapText="1"/>
      <protection hidden="1"/>
    </xf>
    <xf numFmtId="0" fontId="71" fillId="4" borderId="0" xfId="0" applyFont="1" applyFill="1" applyAlignment="1" applyProtection="1">
      <alignment horizontal="left" vertical="top"/>
      <protection hidden="1"/>
    </xf>
    <xf numFmtId="0" fontId="72" fillId="4" borderId="0" xfId="57" applyFont="1" applyFill="1" applyAlignment="1">
      <alignment horizontal="left" indent="1"/>
    </xf>
    <xf numFmtId="0" fontId="24" fillId="4" borderId="9" xfId="57" applyFont="1" applyFill="1" applyBorder="1" applyAlignment="1">
      <alignment horizontal="left" indent="1"/>
    </xf>
    <xf numFmtId="0" fontId="24" fillId="4" borderId="0" xfId="57" applyFont="1" applyFill="1" applyAlignment="1">
      <alignment horizontal="left" indent="1"/>
    </xf>
    <xf numFmtId="0" fontId="52" fillId="4" borderId="0" xfId="0" applyFont="1" applyFill="1" applyAlignment="1" applyProtection="1">
      <alignment vertical="top" wrapText="1"/>
      <protection hidden="1"/>
    </xf>
    <xf numFmtId="0" fontId="16" fillId="4" borderId="0" xfId="0" applyFont="1" applyFill="1" applyAlignment="1" applyProtection="1">
      <alignment vertical="top"/>
      <protection hidden="1"/>
    </xf>
    <xf numFmtId="0" fontId="54" fillId="4" borderId="0" xfId="0" applyFont="1" applyFill="1" applyAlignment="1" applyProtection="1">
      <alignment horizontal="left" vertical="top"/>
      <protection hidden="1"/>
    </xf>
    <xf numFmtId="0" fontId="53" fillId="4" borderId="0" xfId="0" applyFont="1" applyFill="1" applyAlignment="1" applyProtection="1">
      <alignment horizontal="left" vertical="top" wrapText="1"/>
      <protection hidden="1"/>
    </xf>
    <xf numFmtId="0" fontId="60" fillId="4" borderId="0" xfId="0" applyFont="1" applyFill="1" applyAlignment="1" applyProtection="1">
      <alignment horizontal="left" vertical="top" indent="6"/>
      <protection hidden="1"/>
    </xf>
    <xf numFmtId="0" fontId="5" fillId="4" borderId="8" xfId="0" applyFont="1" applyFill="1" applyBorder="1" applyAlignment="1" applyProtection="1">
      <alignment horizontal="left" vertical="top"/>
      <protection hidden="1"/>
    </xf>
    <xf numFmtId="0" fontId="68" fillId="10" borderId="51" xfId="0" applyFont="1" applyFill="1" applyBorder="1" applyAlignment="1" applyProtection="1">
      <alignment horizontal="left" vertical="top"/>
      <protection hidden="1"/>
    </xf>
    <xf numFmtId="0" fontId="68" fillId="10" borderId="52" xfId="0" applyFont="1" applyFill="1" applyBorder="1" applyAlignment="1" applyProtection="1">
      <alignment horizontal="left" vertical="top"/>
      <protection hidden="1"/>
    </xf>
    <xf numFmtId="0" fontId="68" fillId="10" borderId="52" xfId="0" applyFont="1" applyFill="1" applyBorder="1" applyAlignment="1" applyProtection="1">
      <alignment horizontal="center" vertical="top"/>
      <protection hidden="1"/>
    </xf>
    <xf numFmtId="0" fontId="0" fillId="10" borderId="53" xfId="0" applyFill="1" applyBorder="1" applyAlignment="1" applyProtection="1">
      <alignment horizontal="left" vertical="top"/>
      <protection hidden="1"/>
    </xf>
    <xf numFmtId="0" fontId="68" fillId="12" borderId="51" xfId="0" applyFont="1" applyFill="1" applyBorder="1" applyAlignment="1" applyProtection="1">
      <alignment horizontal="left" vertical="top" wrapText="1"/>
      <protection hidden="1"/>
    </xf>
    <xf numFmtId="0" fontId="68" fillId="12" borderId="52" xfId="0" applyFont="1" applyFill="1" applyBorder="1" applyAlignment="1" applyProtection="1">
      <alignment horizontal="left" vertical="top"/>
      <protection hidden="1"/>
    </xf>
    <xf numFmtId="0" fontId="68" fillId="12" borderId="52" xfId="0" applyFont="1" applyFill="1" applyBorder="1" applyAlignment="1" applyProtection="1">
      <alignment horizontal="center" vertical="top"/>
      <protection hidden="1"/>
    </xf>
    <xf numFmtId="0" fontId="0" fillId="12" borderId="53" xfId="0" applyFill="1" applyBorder="1" applyAlignment="1" applyProtection="1">
      <alignment horizontal="left" vertical="top"/>
      <protection hidden="1"/>
    </xf>
    <xf numFmtId="0" fontId="52" fillId="4" borderId="8" xfId="0" applyFont="1" applyFill="1" applyBorder="1" applyAlignment="1" applyProtection="1">
      <alignment horizontal="left" vertical="center"/>
      <protection hidden="1"/>
    </xf>
    <xf numFmtId="0" fontId="52" fillId="4" borderId="9" xfId="0" applyFont="1" applyFill="1" applyBorder="1" applyAlignment="1" applyProtection="1">
      <alignment horizontal="left" vertical="center"/>
      <protection hidden="1"/>
    </xf>
    <xf numFmtId="0" fontId="35" fillId="2" borderId="0" xfId="0" applyFont="1" applyFill="1" applyAlignment="1" applyProtection="1">
      <alignment horizontal="left" vertical="center" wrapText="1"/>
      <protection hidden="1"/>
    </xf>
    <xf numFmtId="0" fontId="52" fillId="4" borderId="54" xfId="0" applyFont="1" applyFill="1" applyBorder="1" applyAlignment="1" applyProtection="1">
      <alignment horizontal="center" vertical="center" wrapText="1"/>
      <protection hidden="1"/>
    </xf>
    <xf numFmtId="0" fontId="52" fillId="8" borderId="54" xfId="0" applyFont="1" applyFill="1" applyBorder="1" applyAlignment="1" applyProtection="1">
      <alignment horizontal="left" vertical="center"/>
      <protection hidden="1"/>
    </xf>
    <xf numFmtId="0" fontId="52" fillId="4" borderId="54" xfId="0" applyFont="1" applyFill="1" applyBorder="1" applyAlignment="1" applyProtection="1">
      <alignment horizontal="center" vertical="center"/>
      <protection hidden="1"/>
    </xf>
    <xf numFmtId="0" fontId="55" fillId="4" borderId="54" xfId="0" applyFont="1" applyFill="1" applyBorder="1" applyAlignment="1" applyProtection="1">
      <alignment horizontal="center" vertical="center"/>
      <protection hidden="1"/>
    </xf>
    <xf numFmtId="0" fontId="54" fillId="2" borderId="54" xfId="0" applyFont="1" applyFill="1" applyBorder="1" applyAlignment="1" applyProtection="1">
      <alignment horizontal="center" vertical="center" wrapText="1"/>
      <protection hidden="1"/>
    </xf>
    <xf numFmtId="0" fontId="55" fillId="4" borderId="0" xfId="0" applyFont="1" applyFill="1" applyAlignment="1" applyProtection="1">
      <alignment horizontal="center" vertical="center"/>
      <protection hidden="1"/>
    </xf>
    <xf numFmtId="0" fontId="54" fillId="8" borderId="54" xfId="0" applyFont="1" applyFill="1" applyBorder="1" applyAlignment="1" applyProtection="1">
      <alignment horizontal="left" vertical="center" wrapText="1"/>
      <protection hidden="1"/>
    </xf>
    <xf numFmtId="0" fontId="54" fillId="8" borderId="54" xfId="0" applyFont="1" applyFill="1" applyBorder="1" applyAlignment="1" applyProtection="1">
      <alignment horizontal="center" vertical="top"/>
      <protection hidden="1"/>
    </xf>
    <xf numFmtId="0" fontId="50" fillId="8" borderId="54" xfId="0" applyFont="1" applyFill="1" applyBorder="1" applyAlignment="1" applyProtection="1">
      <alignment horizontal="left" vertical="top"/>
      <protection hidden="1"/>
    </xf>
    <xf numFmtId="0" fontId="62" fillId="2" borderId="54" xfId="0" applyFont="1" applyFill="1" applyBorder="1" applyAlignment="1" applyProtection="1">
      <alignment horizontal="center" vertical="center"/>
      <protection hidden="1"/>
    </xf>
    <xf numFmtId="0" fontId="0" fillId="0" borderId="54" xfId="0" applyBorder="1" applyAlignment="1" applyProtection="1">
      <alignment horizontal="left" vertical="top"/>
      <protection hidden="1"/>
    </xf>
    <xf numFmtId="0" fontId="58" fillId="4" borderId="54" xfId="0" applyFont="1" applyFill="1" applyBorder="1" applyAlignment="1" applyProtection="1">
      <alignment horizontal="left" vertical="top" wrapText="1"/>
      <protection hidden="1"/>
    </xf>
    <xf numFmtId="0" fontId="58" fillId="4" borderId="54" xfId="0" applyFont="1" applyFill="1" applyBorder="1" applyAlignment="1" applyProtection="1">
      <alignment vertical="top" wrapText="1"/>
      <protection hidden="1"/>
    </xf>
    <xf numFmtId="0" fontId="58" fillId="4" borderId="54" xfId="0" applyFont="1" applyFill="1" applyBorder="1" applyAlignment="1" applyProtection="1">
      <alignment horizontal="left" vertical="top"/>
      <protection hidden="1"/>
    </xf>
    <xf numFmtId="0" fontId="73" fillId="8" borderId="54" xfId="0" applyFont="1" applyFill="1" applyBorder="1" applyAlignment="1" applyProtection="1">
      <alignment vertical="top"/>
      <protection hidden="1"/>
    </xf>
    <xf numFmtId="0" fontId="54" fillId="8" borderId="54" xfId="0" applyFont="1" applyFill="1" applyBorder="1" applyAlignment="1" applyProtection="1">
      <alignment vertical="top"/>
      <protection hidden="1"/>
    </xf>
    <xf numFmtId="0" fontId="62" fillId="2" borderId="54" xfId="0" applyFont="1" applyFill="1" applyBorder="1" applyAlignment="1" applyProtection="1">
      <alignment horizontal="left" vertical="top"/>
      <protection locked="0" hidden="1"/>
    </xf>
    <xf numFmtId="0" fontId="52" fillId="2" borderId="54" xfId="0" applyFont="1" applyFill="1" applyBorder="1" applyAlignment="1" applyProtection="1">
      <alignment vertical="top"/>
      <protection locked="0" hidden="1"/>
    </xf>
    <xf numFmtId="0" fontId="52" fillId="2" borderId="54" xfId="0" applyFont="1" applyFill="1" applyBorder="1" applyAlignment="1" applyProtection="1">
      <alignment horizontal="left" vertical="top"/>
      <protection locked="0" hidden="1"/>
    </xf>
    <xf numFmtId="0" fontId="54" fillId="8" borderId="54" xfId="0" applyFont="1" applyFill="1" applyBorder="1" applyAlignment="1" applyProtection="1">
      <alignment vertical="center"/>
      <protection hidden="1"/>
    </xf>
    <xf numFmtId="0" fontId="12" fillId="6" borderId="8" xfId="0" applyFont="1" applyFill="1" applyBorder="1" applyAlignment="1" applyProtection="1">
      <alignment horizontal="left" vertical="top"/>
      <protection hidden="1"/>
    </xf>
    <xf numFmtId="0" fontId="57" fillId="6" borderId="0" xfId="0" applyFont="1" applyFill="1" applyAlignment="1" applyProtection="1">
      <alignment horizontal="left" vertical="center"/>
      <protection hidden="1"/>
    </xf>
    <xf numFmtId="0" fontId="14" fillId="6" borderId="8" xfId="0" applyFont="1" applyFill="1" applyBorder="1" applyAlignment="1" applyProtection="1">
      <alignment horizontal="left" vertical="top"/>
      <protection hidden="1"/>
    </xf>
    <xf numFmtId="0" fontId="50" fillId="8" borderId="31" xfId="57" applyFont="1" applyFill="1" applyBorder="1" applyAlignment="1">
      <alignment horizontal="center" vertical="center"/>
    </xf>
    <xf numFmtId="0" fontId="15" fillId="6" borderId="8" xfId="0" applyFont="1" applyFill="1" applyBorder="1" applyAlignment="1" applyProtection="1">
      <alignment horizontal="left" vertical="center"/>
      <protection hidden="1"/>
    </xf>
    <xf numFmtId="0" fontId="5" fillId="6" borderId="9" xfId="0" applyFont="1" applyFill="1" applyBorder="1" applyAlignment="1" applyProtection="1">
      <alignment horizontal="left" vertical="center"/>
      <protection hidden="1"/>
    </xf>
    <xf numFmtId="0" fontId="13" fillId="6" borderId="0" xfId="0" applyFont="1" applyFill="1" applyAlignment="1" applyProtection="1">
      <alignment horizontal="left" vertical="center"/>
      <protection hidden="1"/>
    </xf>
    <xf numFmtId="0" fontId="8" fillId="6" borderId="9" xfId="0" applyFont="1" applyFill="1" applyBorder="1" applyAlignment="1" applyProtection="1">
      <alignment horizontal="left" vertical="center"/>
      <protection hidden="1"/>
    </xf>
    <xf numFmtId="0" fontId="54" fillId="4" borderId="8" xfId="0" applyFont="1" applyFill="1" applyBorder="1" applyAlignment="1" applyProtection="1">
      <alignment horizontal="center" vertical="top" wrapText="1"/>
      <protection hidden="1"/>
    </xf>
    <xf numFmtId="0" fontId="5" fillId="13" borderId="0" xfId="0" applyFont="1" applyFill="1" applyAlignment="1" applyProtection="1">
      <alignment horizontal="center" vertical="center"/>
      <protection locked="0" hidden="1"/>
    </xf>
    <xf numFmtId="0" fontId="54" fillId="13" borderId="9" xfId="0" applyFont="1" applyFill="1" applyBorder="1" applyAlignment="1" applyProtection="1">
      <alignment horizontal="left" vertical="top"/>
      <protection hidden="1"/>
    </xf>
    <xf numFmtId="0" fontId="54" fillId="4" borderId="8" xfId="0" applyFont="1" applyFill="1" applyBorder="1" applyAlignment="1" applyProtection="1">
      <alignment horizontal="left" vertical="top"/>
      <protection hidden="1"/>
    </xf>
    <xf numFmtId="0" fontId="54" fillId="13" borderId="0" xfId="0" applyFont="1" applyFill="1" applyAlignment="1" applyProtection="1">
      <alignment horizontal="center" vertical="center"/>
      <protection hidden="1"/>
    </xf>
    <xf numFmtId="0" fontId="81" fillId="4" borderId="0" xfId="0" applyFont="1" applyFill="1" applyAlignment="1" applyProtection="1">
      <alignment horizontal="left" vertical="top"/>
      <protection hidden="1"/>
    </xf>
    <xf numFmtId="0" fontId="81" fillId="4" borderId="9" xfId="0" applyFont="1" applyFill="1" applyBorder="1" applyAlignment="1" applyProtection="1">
      <alignment horizontal="left" vertical="top"/>
      <protection hidden="1"/>
    </xf>
    <xf numFmtId="0" fontId="82" fillId="13" borderId="9" xfId="0" applyFont="1" applyFill="1" applyBorder="1" applyAlignment="1" applyProtection="1">
      <alignment horizontal="left" vertical="top"/>
      <protection hidden="1"/>
    </xf>
    <xf numFmtId="0" fontId="82" fillId="4" borderId="0" xfId="0" applyFont="1" applyFill="1" applyAlignment="1" applyProtection="1">
      <alignment horizontal="left" vertical="top"/>
      <protection hidden="1"/>
    </xf>
    <xf numFmtId="0" fontId="82" fillId="4" borderId="9" xfId="0" applyFont="1" applyFill="1" applyBorder="1" applyAlignment="1" applyProtection="1">
      <alignment horizontal="left" vertical="top"/>
      <protection hidden="1"/>
    </xf>
    <xf numFmtId="0" fontId="5" fillId="6" borderId="8" xfId="0" applyFont="1" applyFill="1" applyBorder="1" applyAlignment="1" applyProtection="1">
      <alignment horizontal="left" vertical="center"/>
      <protection hidden="1"/>
    </xf>
    <xf numFmtId="0" fontId="83" fillId="6" borderId="0" xfId="0" applyFont="1" applyFill="1" applyAlignment="1" applyProtection="1">
      <alignment horizontal="left" vertical="center"/>
      <protection hidden="1"/>
    </xf>
    <xf numFmtId="0" fontId="83" fillId="6" borderId="9" xfId="0" applyFont="1" applyFill="1" applyBorder="1" applyAlignment="1" applyProtection="1">
      <alignment horizontal="left" vertical="center"/>
      <protection hidden="1"/>
    </xf>
    <xf numFmtId="0" fontId="54" fillId="13" borderId="9" xfId="0" applyFont="1" applyFill="1" applyBorder="1" applyAlignment="1" applyProtection="1">
      <alignment horizontal="center" vertical="center"/>
      <protection hidden="1"/>
    </xf>
    <xf numFmtId="0" fontId="35" fillId="4" borderId="8" xfId="0" applyFont="1" applyFill="1" applyBorder="1" applyAlignment="1" applyProtection="1">
      <alignment horizontal="left" vertical="top"/>
      <protection hidden="1"/>
    </xf>
    <xf numFmtId="0" fontId="35" fillId="4" borderId="9" xfId="0" applyFont="1" applyFill="1" applyBorder="1" applyAlignment="1" applyProtection="1">
      <alignment horizontal="left" vertical="top"/>
      <protection hidden="1"/>
    </xf>
    <xf numFmtId="0" fontId="3" fillId="4" borderId="9" xfId="0" applyFont="1" applyFill="1" applyBorder="1" applyAlignment="1" applyProtection="1">
      <alignment horizontal="left" vertical="top"/>
      <protection hidden="1"/>
    </xf>
    <xf numFmtId="0" fontId="54" fillId="12" borderId="0" xfId="0" applyFont="1" applyFill="1" applyAlignment="1" applyProtection="1">
      <alignment horizontal="center" vertical="top"/>
      <protection hidden="1"/>
    </xf>
    <xf numFmtId="0" fontId="54" fillId="12" borderId="9" xfId="0" applyFont="1" applyFill="1" applyBorder="1" applyAlignment="1" applyProtection="1">
      <alignment horizontal="left" vertical="top"/>
      <protection hidden="1"/>
    </xf>
    <xf numFmtId="0" fontId="3" fillId="4" borderId="0" xfId="0" applyFont="1" applyFill="1" applyAlignment="1" applyProtection="1">
      <alignment vertical="top" wrapText="1"/>
      <protection hidden="1"/>
    </xf>
    <xf numFmtId="0" fontId="82" fillId="4" borderId="8" xfId="0" applyFont="1" applyFill="1" applyBorder="1" applyAlignment="1" applyProtection="1">
      <alignment horizontal="left" vertical="top"/>
      <protection hidden="1"/>
    </xf>
    <xf numFmtId="0" fontId="55" fillId="6" borderId="8" xfId="0" applyFont="1" applyFill="1" applyBorder="1" applyAlignment="1" applyProtection="1">
      <alignment horizontal="left" vertical="top"/>
      <protection hidden="1"/>
    </xf>
    <xf numFmtId="0" fontId="55" fillId="6" borderId="0" xfId="0" applyFont="1" applyFill="1" applyAlignment="1" applyProtection="1">
      <alignment horizontal="left" vertical="top" wrapText="1"/>
      <protection hidden="1"/>
    </xf>
    <xf numFmtId="0" fontId="55" fillId="6" borderId="9" xfId="0" applyFont="1" applyFill="1" applyBorder="1" applyAlignment="1" applyProtection="1">
      <alignment horizontal="left" vertical="top" wrapText="1"/>
      <protection hidden="1"/>
    </xf>
    <xf numFmtId="0" fontId="20" fillId="6" borderId="54" xfId="0" applyFont="1" applyFill="1" applyBorder="1" applyAlignment="1" applyProtection="1">
      <alignment horizontal="left" vertical="top"/>
      <protection hidden="1"/>
    </xf>
    <xf numFmtId="0" fontId="20" fillId="6" borderId="54" xfId="0" applyFont="1" applyFill="1" applyBorder="1" applyAlignment="1" applyProtection="1">
      <alignment horizontal="left" vertical="top" wrapText="1"/>
      <protection hidden="1"/>
    </xf>
    <xf numFmtId="0" fontId="84" fillId="8" borderId="54" xfId="0" applyFont="1" applyFill="1" applyBorder="1" applyAlignment="1" applyProtection="1">
      <alignment vertical="center" wrapText="1"/>
      <protection hidden="1"/>
    </xf>
    <xf numFmtId="0" fontId="54" fillId="11" borderId="0" xfId="0" applyFont="1" applyFill="1" applyAlignment="1" applyProtection="1">
      <alignment horizontal="center" vertical="center"/>
      <protection hidden="1"/>
    </xf>
    <xf numFmtId="0" fontId="54" fillId="11" borderId="9" xfId="0" applyFont="1" applyFill="1" applyBorder="1" applyAlignment="1" applyProtection="1">
      <alignment horizontal="center" vertical="center"/>
      <protection hidden="1"/>
    </xf>
    <xf numFmtId="0" fontId="35" fillId="11" borderId="9" xfId="0" applyFont="1" applyFill="1" applyBorder="1" applyAlignment="1" applyProtection="1">
      <alignment horizontal="left" vertical="top"/>
      <protection hidden="1"/>
    </xf>
    <xf numFmtId="0" fontId="54" fillId="11" borderId="0" xfId="0" applyFont="1" applyFill="1" applyAlignment="1" applyProtection="1">
      <alignment horizontal="left" vertical="top"/>
      <protection hidden="1"/>
    </xf>
    <xf numFmtId="0" fontId="68" fillId="11" borderId="51" xfId="0" applyFont="1" applyFill="1" applyBorder="1" applyAlignment="1" applyProtection="1">
      <alignment horizontal="left" vertical="top" wrapText="1"/>
      <protection hidden="1"/>
    </xf>
    <xf numFmtId="0" fontId="5" fillId="11" borderId="52" xfId="0" applyFont="1" applyFill="1" applyBorder="1" applyAlignment="1" applyProtection="1">
      <alignment horizontal="left" vertical="top"/>
      <protection hidden="1"/>
    </xf>
    <xf numFmtId="0" fontId="68" fillId="11" borderId="52" xfId="0" applyFont="1" applyFill="1" applyBorder="1" applyAlignment="1" applyProtection="1">
      <alignment horizontal="center" vertical="top"/>
      <protection hidden="1"/>
    </xf>
    <xf numFmtId="0" fontId="0" fillId="11" borderId="53" xfId="0" applyFill="1" applyBorder="1" applyAlignment="1" applyProtection="1">
      <alignment horizontal="left" vertical="top"/>
      <protection hidden="1"/>
    </xf>
    <xf numFmtId="0" fontId="19" fillId="8" borderId="54" xfId="0" applyFont="1" applyFill="1" applyBorder="1" applyAlignment="1" applyProtection="1">
      <alignment horizontal="center" vertical="center" wrapText="1"/>
      <protection hidden="1"/>
    </xf>
    <xf numFmtId="0" fontId="75" fillId="8" borderId="54" xfId="0" applyFont="1" applyFill="1" applyBorder="1" applyAlignment="1" applyProtection="1">
      <alignment horizontal="center" vertical="center" wrapText="1"/>
      <protection hidden="1"/>
    </xf>
    <xf numFmtId="0" fontId="74" fillId="8" borderId="54" xfId="0" applyFont="1" applyFill="1" applyBorder="1" applyAlignment="1" applyProtection="1">
      <alignment horizontal="center" vertical="center" wrapText="1"/>
      <protection hidden="1"/>
    </xf>
    <xf numFmtId="0" fontId="54" fillId="4" borderId="54" xfId="0" applyFont="1" applyFill="1" applyBorder="1" applyAlignment="1" applyProtection="1">
      <alignment horizontal="center" wrapText="1"/>
      <protection hidden="1"/>
    </xf>
    <xf numFmtId="0" fontId="55" fillId="4" borderId="54" xfId="0" applyFont="1" applyFill="1" applyBorder="1" applyAlignment="1" applyProtection="1">
      <alignment horizontal="center" wrapText="1"/>
      <protection hidden="1"/>
    </xf>
    <xf numFmtId="0" fontId="21" fillId="3" borderId="0" xfId="57" applyFont="1" applyFill="1"/>
    <xf numFmtId="0" fontId="80" fillId="6" borderId="8" xfId="57" applyFont="1" applyFill="1" applyBorder="1" applyAlignment="1">
      <alignment vertical="center"/>
    </xf>
    <xf numFmtId="0" fontId="80" fillId="6" borderId="9" xfId="57" applyFont="1" applyFill="1" applyBorder="1" applyAlignment="1">
      <alignment vertical="center"/>
    </xf>
    <xf numFmtId="0" fontId="54" fillId="3" borderId="8" xfId="0" applyFont="1" applyFill="1" applyBorder="1" applyAlignment="1" applyProtection="1">
      <alignment horizontal="center" vertical="center"/>
      <protection locked="0" hidden="1"/>
    </xf>
    <xf numFmtId="0" fontId="54" fillId="3" borderId="8" xfId="0" applyFont="1" applyFill="1" applyBorder="1" applyAlignment="1" applyProtection="1">
      <alignment horizontal="center" vertical="top"/>
      <protection locked="0" hidden="1"/>
    </xf>
    <xf numFmtId="0" fontId="5" fillId="3" borderId="8" xfId="0" applyFont="1" applyFill="1" applyBorder="1" applyAlignment="1" applyProtection="1">
      <alignment horizontal="center" vertical="top" wrapText="1"/>
      <protection locked="0" hidden="1"/>
    </xf>
    <xf numFmtId="0" fontId="54" fillId="3" borderId="8" xfId="0" applyFont="1" applyFill="1" applyBorder="1" applyAlignment="1" applyProtection="1">
      <alignment horizontal="center" vertical="top" wrapText="1"/>
      <protection locked="0" hidden="1"/>
    </xf>
    <xf numFmtId="0" fontId="5" fillId="3" borderId="8" xfId="0" applyFont="1" applyFill="1" applyBorder="1" applyAlignment="1" applyProtection="1">
      <alignment horizontal="center" vertical="center" wrapText="1"/>
      <protection locked="0" hidden="1"/>
    </xf>
    <xf numFmtId="0" fontId="5" fillId="3" borderId="8" xfId="0" applyFont="1" applyFill="1" applyBorder="1" applyAlignment="1" applyProtection="1">
      <alignment horizontal="left" vertical="center" wrapText="1" indent="3"/>
      <protection locked="0" hidden="1"/>
    </xf>
    <xf numFmtId="0" fontId="54" fillId="0" borderId="0" xfId="0" applyFont="1" applyAlignment="1" applyProtection="1">
      <alignment horizontal="left" vertical="top"/>
      <protection hidden="1"/>
    </xf>
    <xf numFmtId="0" fontId="35" fillId="0" borderId="0" xfId="0" applyFont="1" applyAlignment="1" applyProtection="1">
      <alignment horizontal="left" vertical="top" wrapText="1" indent="6"/>
      <protection hidden="1"/>
    </xf>
    <xf numFmtId="0" fontId="55" fillId="0" borderId="0" xfId="0" applyFont="1" applyAlignment="1" applyProtection="1">
      <alignment horizontal="left" vertical="top"/>
      <protection hidden="1"/>
    </xf>
    <xf numFmtId="0" fontId="51" fillId="0" borderId="3" xfId="0" applyFont="1" applyBorder="1" applyAlignment="1">
      <alignment horizontal="left" vertical="top" wrapText="1"/>
    </xf>
    <xf numFmtId="0" fontId="51" fillId="0" borderId="4" xfId="0" applyFont="1" applyBorder="1" applyAlignment="1">
      <alignment horizontal="left" vertical="top" wrapText="1"/>
    </xf>
    <xf numFmtId="0" fontId="51" fillId="0" borderId="5" xfId="0" applyFont="1" applyBorder="1" applyAlignment="1">
      <alignment horizontal="left" vertical="top" wrapText="1"/>
    </xf>
    <xf numFmtId="0" fontId="53" fillId="0" borderId="3" xfId="0" applyFont="1" applyBorder="1" applyAlignment="1">
      <alignment horizontal="left" vertical="top" wrapText="1"/>
    </xf>
    <xf numFmtId="0" fontId="53" fillId="0" borderId="4" xfId="0" applyFont="1" applyBorder="1" applyAlignment="1">
      <alignment horizontal="left" vertical="top" wrapText="1"/>
    </xf>
    <xf numFmtId="0" fontId="53" fillId="0" borderId="5" xfId="0" applyFont="1" applyBorder="1" applyAlignment="1">
      <alignment horizontal="left" vertical="top" wrapText="1"/>
    </xf>
    <xf numFmtId="0" fontId="53" fillId="0" borderId="6" xfId="0" applyFont="1" applyBorder="1" applyAlignment="1">
      <alignment horizontal="center" vertical="top"/>
    </xf>
    <xf numFmtId="0" fontId="53" fillId="0" borderId="7" xfId="0" applyFont="1" applyBorder="1" applyAlignment="1">
      <alignment horizontal="center" vertical="top"/>
    </xf>
    <xf numFmtId="15" fontId="53" fillId="0" borderId="6" xfId="0" applyNumberFormat="1" applyFont="1" applyBorder="1" applyAlignment="1">
      <alignment horizontal="center" vertical="top"/>
    </xf>
    <xf numFmtId="15" fontId="53" fillId="0" borderId="7" xfId="0" applyNumberFormat="1" applyFont="1" applyBorder="1" applyAlignment="1">
      <alignment horizontal="center" vertical="top"/>
    </xf>
    <xf numFmtId="0" fontId="53" fillId="9" borderId="1" xfId="0" applyFont="1" applyFill="1" applyBorder="1" applyAlignment="1">
      <alignment horizontal="center" vertical="top"/>
    </xf>
    <xf numFmtId="0" fontId="22" fillId="3" borderId="0" xfId="57" applyFont="1" applyFill="1" applyAlignment="1">
      <alignment horizontal="center" vertical="center" wrapText="1"/>
    </xf>
    <xf numFmtId="0" fontId="23" fillId="3" borderId="0" xfId="57" applyFont="1" applyFill="1" applyAlignment="1">
      <alignment horizontal="center" vertical="top"/>
    </xf>
    <xf numFmtId="0" fontId="25" fillId="3" borderId="0" xfId="57" applyFont="1" applyFill="1" applyAlignment="1">
      <alignment horizontal="center"/>
    </xf>
    <xf numFmtId="0" fontId="26" fillId="5" borderId="61" xfId="57" applyFont="1" applyFill="1" applyBorder="1" applyAlignment="1">
      <alignment horizontal="center" vertical="center"/>
    </xf>
    <xf numFmtId="0" fontId="26" fillId="5" borderId="62" xfId="57" applyFont="1" applyFill="1" applyBorder="1" applyAlignment="1">
      <alignment horizontal="center" vertical="center"/>
    </xf>
    <xf numFmtId="0" fontId="26" fillId="5" borderId="63" xfId="57" applyFont="1" applyFill="1" applyBorder="1" applyAlignment="1">
      <alignment horizontal="center" vertical="center"/>
    </xf>
    <xf numFmtId="0" fontId="26" fillId="5" borderId="58" xfId="57" applyFont="1" applyFill="1" applyBorder="1" applyAlignment="1">
      <alignment horizontal="center" vertical="center"/>
    </xf>
    <xf numFmtId="0" fontId="26" fillId="5" borderId="59" xfId="57" applyFont="1" applyFill="1" applyBorder="1" applyAlignment="1">
      <alignment horizontal="center" vertical="center"/>
    </xf>
    <xf numFmtId="0" fontId="26" fillId="5" borderId="60" xfId="57" applyFont="1" applyFill="1" applyBorder="1" applyAlignment="1">
      <alignment horizontal="center" vertical="center"/>
    </xf>
    <xf numFmtId="0" fontId="19" fillId="6" borderId="8" xfId="56" applyFont="1" applyFill="1" applyBorder="1" applyAlignment="1">
      <alignment horizontal="center" vertical="center"/>
    </xf>
    <xf numFmtId="0" fontId="19" fillId="6" borderId="0" xfId="56" applyFont="1" applyFill="1" applyBorder="1" applyAlignment="1">
      <alignment horizontal="center" vertical="center"/>
    </xf>
    <xf numFmtId="0" fontId="19" fillId="6" borderId="10" xfId="56" applyFont="1" applyFill="1" applyBorder="1" applyAlignment="1">
      <alignment horizontal="center" vertical="center"/>
    </xf>
    <xf numFmtId="0" fontId="19" fillId="6" borderId="11" xfId="56" applyFont="1" applyFill="1" applyBorder="1" applyAlignment="1">
      <alignment horizontal="center" vertical="center"/>
    </xf>
    <xf numFmtId="0" fontId="20" fillId="6" borderId="0" xfId="56" applyFont="1" applyFill="1" applyBorder="1" applyAlignment="1">
      <alignment horizontal="center" vertical="center"/>
    </xf>
    <xf numFmtId="0" fontId="20" fillId="6" borderId="11" xfId="56" applyFont="1" applyFill="1" applyBorder="1" applyAlignment="1">
      <alignment horizontal="center" vertical="center"/>
    </xf>
    <xf numFmtId="0" fontId="20" fillId="6" borderId="0" xfId="55" applyFont="1" applyFill="1" applyBorder="1" applyAlignment="1">
      <alignment horizontal="center" vertical="center"/>
    </xf>
    <xf numFmtId="0" fontId="20" fillId="6" borderId="11" xfId="55" applyFont="1" applyFill="1" applyBorder="1" applyAlignment="1">
      <alignment horizontal="center" vertical="center"/>
    </xf>
    <xf numFmtId="0" fontId="20" fillId="6" borderId="0" xfId="55" applyFont="1" applyFill="1" applyAlignment="1">
      <alignment horizontal="left" vertical="center"/>
    </xf>
    <xf numFmtId="0" fontId="20" fillId="6" borderId="11" xfId="55" applyFont="1" applyFill="1" applyBorder="1" applyAlignment="1">
      <alignment horizontal="left" vertical="center"/>
    </xf>
    <xf numFmtId="0" fontId="36" fillId="0" borderId="0" xfId="57" applyFont="1" applyAlignment="1">
      <alignment horizontal="left" vertical="top" wrapText="1"/>
    </xf>
    <xf numFmtId="0" fontId="27" fillId="4" borderId="0" xfId="57" applyFont="1" applyFill="1" applyAlignment="1">
      <alignment horizontal="left" vertical="center" wrapText="1" indent="1"/>
    </xf>
    <xf numFmtId="0" fontId="21" fillId="4" borderId="10" xfId="57" applyFont="1" applyFill="1" applyBorder="1" applyAlignment="1">
      <alignment horizontal="center"/>
    </xf>
    <xf numFmtId="0" fontId="21" fillId="4" borderId="11" xfId="57" applyFont="1" applyFill="1" applyBorder="1" applyAlignment="1">
      <alignment horizontal="center"/>
    </xf>
    <xf numFmtId="0" fontId="21" fillId="4" borderId="12" xfId="57" applyFont="1" applyFill="1" applyBorder="1" applyAlignment="1">
      <alignment horizontal="center"/>
    </xf>
    <xf numFmtId="0" fontId="30" fillId="3" borderId="17" xfId="56" applyFont="1" applyFill="1" applyBorder="1" applyAlignment="1" applyProtection="1">
      <alignment horizontal="center" vertical="center" wrapText="1"/>
    </xf>
    <xf numFmtId="0" fontId="30" fillId="3" borderId="18" xfId="56" applyFont="1" applyFill="1" applyBorder="1" applyAlignment="1" applyProtection="1">
      <alignment horizontal="center" vertical="center" wrapText="1"/>
    </xf>
    <xf numFmtId="0" fontId="30" fillId="3" borderId="19" xfId="56" applyFont="1" applyFill="1" applyBorder="1" applyAlignment="1" applyProtection="1">
      <alignment horizontal="center" vertical="center" wrapText="1"/>
    </xf>
    <xf numFmtId="0" fontId="30" fillId="3" borderId="21" xfId="56" applyFont="1" applyFill="1" applyBorder="1" applyAlignment="1" applyProtection="1">
      <alignment horizontal="center" vertical="center" wrapText="1"/>
    </xf>
    <xf numFmtId="0" fontId="30" fillId="3" borderId="22" xfId="56" applyFont="1" applyFill="1" applyBorder="1" applyAlignment="1" applyProtection="1">
      <alignment horizontal="center" vertical="center" wrapText="1"/>
    </xf>
    <xf numFmtId="0" fontId="30" fillId="3" borderId="23" xfId="56" applyFont="1" applyFill="1" applyBorder="1" applyAlignment="1" applyProtection="1">
      <alignment horizontal="center" vertical="center" wrapText="1"/>
    </xf>
    <xf numFmtId="0" fontId="28" fillId="4" borderId="20" xfId="56" applyFont="1" applyFill="1" applyBorder="1" applyAlignment="1">
      <alignment horizontal="center" vertical="center" wrapText="1"/>
    </xf>
    <xf numFmtId="0" fontId="28" fillId="4" borderId="24" xfId="56" applyFont="1" applyFill="1" applyBorder="1" applyAlignment="1">
      <alignment horizontal="center" vertical="center" wrapText="1"/>
    </xf>
    <xf numFmtId="0" fontId="28" fillId="4" borderId="28" xfId="56" applyFont="1" applyFill="1" applyBorder="1" applyAlignment="1">
      <alignment horizontal="center" vertical="center" wrapText="1"/>
    </xf>
    <xf numFmtId="0" fontId="33" fillId="4" borderId="20" xfId="57" applyFont="1" applyFill="1" applyBorder="1" applyAlignment="1">
      <alignment horizontal="center" vertical="center" wrapText="1"/>
    </xf>
    <xf numFmtId="0" fontId="33" fillId="4" borderId="24" xfId="57" applyFont="1" applyFill="1" applyBorder="1" applyAlignment="1">
      <alignment horizontal="center" vertical="center" wrapText="1"/>
    </xf>
    <xf numFmtId="0" fontId="33" fillId="4" borderId="28" xfId="57" applyFont="1" applyFill="1" applyBorder="1" applyAlignment="1">
      <alignment horizontal="center" vertical="center" wrapText="1"/>
    </xf>
    <xf numFmtId="0" fontId="30" fillId="3" borderId="25" xfId="56" applyFont="1" applyFill="1" applyBorder="1" applyAlignment="1" applyProtection="1">
      <alignment horizontal="center" vertical="center" wrapText="1"/>
    </xf>
    <xf numFmtId="0" fontId="30" fillId="3" borderId="26" xfId="56" applyFont="1" applyFill="1" applyBorder="1" applyAlignment="1" applyProtection="1">
      <alignment horizontal="center" vertical="center" wrapText="1"/>
    </xf>
    <xf numFmtId="0" fontId="30" fillId="3" borderId="27" xfId="56" applyFont="1" applyFill="1" applyBorder="1" applyAlignment="1" applyProtection="1">
      <alignment horizontal="center" vertical="center" wrapText="1"/>
    </xf>
    <xf numFmtId="0" fontId="24" fillId="5" borderId="10" xfId="57" applyFont="1" applyFill="1" applyBorder="1" applyAlignment="1">
      <alignment horizontal="center"/>
    </xf>
    <xf numFmtId="0" fontId="24" fillId="5" borderId="11" xfId="57" applyFont="1" applyFill="1" applyBorder="1" applyAlignment="1">
      <alignment horizontal="center"/>
    </xf>
    <xf numFmtId="0" fontId="24" fillId="5" borderId="12" xfId="57" applyFont="1" applyFill="1" applyBorder="1" applyAlignment="1">
      <alignment horizontal="center"/>
    </xf>
    <xf numFmtId="0" fontId="24" fillId="4" borderId="8" xfId="57" applyFont="1" applyFill="1" applyBorder="1" applyAlignment="1">
      <alignment horizontal="left"/>
    </xf>
    <xf numFmtId="0" fontId="24" fillId="4" borderId="0" xfId="57" applyFont="1" applyFill="1" applyAlignment="1">
      <alignment horizontal="left"/>
    </xf>
    <xf numFmtId="0" fontId="80" fillId="6" borderId="0" xfId="57" applyFont="1" applyFill="1" applyAlignment="1">
      <alignment horizontal="left" vertical="center"/>
    </xf>
    <xf numFmtId="0" fontId="35" fillId="4" borderId="31" xfId="57" applyFont="1" applyFill="1" applyBorder="1" applyAlignment="1">
      <alignment horizontal="left" vertical="center"/>
    </xf>
    <xf numFmtId="0" fontId="35" fillId="4" borderId="31" xfId="57" applyFont="1" applyFill="1" applyBorder="1" applyAlignment="1">
      <alignment horizontal="left" vertical="center" indent="1"/>
    </xf>
    <xf numFmtId="0" fontId="45" fillId="5" borderId="31" xfId="57" applyFont="1" applyFill="1" applyBorder="1" applyAlignment="1">
      <alignment horizontal="center" vertical="center"/>
    </xf>
    <xf numFmtId="0" fontId="50" fillId="4" borderId="31" xfId="57" applyFont="1" applyFill="1" applyBorder="1" applyAlignment="1">
      <alignment horizontal="left" vertical="center"/>
    </xf>
    <xf numFmtId="0" fontId="50" fillId="4" borderId="32" xfId="57" applyFont="1" applyFill="1" applyBorder="1" applyAlignment="1">
      <alignment horizontal="left" vertical="center"/>
    </xf>
    <xf numFmtId="0" fontId="50" fillId="4" borderId="33" xfId="57" applyFont="1" applyFill="1" applyBorder="1" applyAlignment="1">
      <alignment horizontal="left" vertical="center"/>
    </xf>
    <xf numFmtId="0" fontId="50" fillId="4" borderId="34" xfId="57" applyFont="1" applyFill="1" applyBorder="1" applyAlignment="1">
      <alignment horizontal="left" vertical="center"/>
    </xf>
    <xf numFmtId="0" fontId="48" fillId="5" borderId="40" xfId="57" applyFont="1" applyFill="1" applyBorder="1" applyAlignment="1">
      <alignment horizontal="center" vertical="center"/>
    </xf>
    <xf numFmtId="0" fontId="48" fillId="5" borderId="41" xfId="57" applyFont="1" applyFill="1" applyBorder="1" applyAlignment="1">
      <alignment horizontal="center" vertical="center"/>
    </xf>
    <xf numFmtId="0" fontId="48" fillId="5" borderId="42" xfId="57" applyFont="1" applyFill="1" applyBorder="1" applyAlignment="1">
      <alignment horizontal="center" vertical="center"/>
    </xf>
    <xf numFmtId="0" fontId="43" fillId="5" borderId="35" xfId="57" applyFont="1" applyFill="1" applyBorder="1" applyAlignment="1">
      <alignment horizontal="center" vertical="center"/>
    </xf>
    <xf numFmtId="0" fontId="43" fillId="5" borderId="43" xfId="57" applyFont="1" applyFill="1" applyBorder="1" applyAlignment="1">
      <alignment horizontal="center" vertical="center"/>
    </xf>
    <xf numFmtId="0" fontId="24" fillId="4" borderId="31" xfId="57" applyFont="1" applyFill="1" applyBorder="1" applyAlignment="1">
      <alignment horizontal="left"/>
    </xf>
    <xf numFmtId="0" fontId="72" fillId="4" borderId="0" xfId="57" applyFont="1" applyFill="1" applyAlignment="1">
      <alignment horizontal="left" vertical="center" indent="1"/>
    </xf>
    <xf numFmtId="0" fontId="72" fillId="4" borderId="9" xfId="57" applyFont="1" applyFill="1" applyBorder="1" applyAlignment="1">
      <alignment horizontal="left" vertical="center" indent="1"/>
    </xf>
    <xf numFmtId="0" fontId="35" fillId="4" borderId="35" xfId="57" applyFont="1" applyFill="1" applyBorder="1" applyAlignment="1">
      <alignment horizontal="center" vertical="center"/>
    </xf>
    <xf numFmtId="0" fontId="35" fillId="4" borderId="43" xfId="57" applyFont="1" applyFill="1" applyBorder="1" applyAlignment="1">
      <alignment horizontal="center" vertical="center"/>
    </xf>
    <xf numFmtId="0" fontId="35" fillId="4" borderId="39" xfId="57" applyFont="1" applyFill="1" applyBorder="1" applyAlignment="1">
      <alignment horizontal="center" vertical="center"/>
    </xf>
    <xf numFmtId="0" fontId="50" fillId="4" borderId="49" xfId="57" applyFont="1" applyFill="1" applyBorder="1" applyAlignment="1">
      <alignment horizontal="left" vertical="center"/>
    </xf>
    <xf numFmtId="0" fontId="50" fillId="4" borderId="0" xfId="57" applyFont="1" applyFill="1" applyAlignment="1">
      <alignment horizontal="left" vertical="center"/>
    </xf>
    <xf numFmtId="0" fontId="50" fillId="4" borderId="50" xfId="57" applyFont="1" applyFill="1" applyBorder="1" applyAlignment="1">
      <alignment horizontal="left" vertical="center"/>
    </xf>
    <xf numFmtId="0" fontId="50" fillId="4" borderId="36" xfId="57" applyFont="1" applyFill="1" applyBorder="1" applyAlignment="1">
      <alignment horizontal="left" vertical="center"/>
    </xf>
    <xf numFmtId="0" fontId="50" fillId="4" borderId="37" xfId="57" applyFont="1" applyFill="1" applyBorder="1" applyAlignment="1">
      <alignment horizontal="left" vertical="center"/>
    </xf>
    <xf numFmtId="0" fontId="50" fillId="4" borderId="38" xfId="57" applyFont="1" applyFill="1" applyBorder="1" applyAlignment="1">
      <alignment horizontal="left" vertical="center"/>
    </xf>
    <xf numFmtId="0" fontId="43" fillId="5" borderId="32" xfId="57" applyFont="1" applyFill="1" applyBorder="1" applyAlignment="1">
      <alignment horizontal="center" vertical="center"/>
    </xf>
    <xf numFmtId="0" fontId="43" fillId="5" borderId="49" xfId="57" applyFont="1" applyFill="1" applyBorder="1" applyAlignment="1">
      <alignment horizontal="center" vertical="center"/>
    </xf>
    <xf numFmtId="0" fontId="43" fillId="5" borderId="36" xfId="57" applyFont="1" applyFill="1" applyBorder="1" applyAlignment="1">
      <alignment horizontal="center" vertical="center"/>
    </xf>
    <xf numFmtId="0" fontId="50" fillId="8" borderId="31" xfId="57" applyFont="1" applyFill="1" applyBorder="1" applyAlignment="1">
      <alignment horizontal="left"/>
    </xf>
    <xf numFmtId="0" fontId="35" fillId="4" borderId="42" xfId="57" applyFont="1" applyFill="1" applyBorder="1" applyAlignment="1">
      <alignment horizontal="center" vertical="center"/>
    </xf>
    <xf numFmtId="0" fontId="0" fillId="6" borderId="14" xfId="0" applyFill="1" applyBorder="1"/>
    <xf numFmtId="0" fontId="0" fillId="6" borderId="0" xfId="0" applyFill="1"/>
    <xf numFmtId="0" fontId="50" fillId="8" borderId="31" xfId="57" applyFont="1" applyFill="1" applyBorder="1" applyAlignment="1">
      <alignment horizontal="left" vertical="center"/>
    </xf>
    <xf numFmtId="0" fontId="40" fillId="4" borderId="46" xfId="57" applyFont="1" applyFill="1" applyBorder="1" applyAlignment="1">
      <alignment horizontal="center"/>
    </xf>
    <xf numFmtId="0" fontId="40" fillId="4" borderId="30" xfId="57" applyFont="1" applyFill="1" applyBorder="1" applyAlignment="1">
      <alignment horizontal="center"/>
    </xf>
    <xf numFmtId="0" fontId="40" fillId="4" borderId="47" xfId="57" applyFont="1" applyFill="1" applyBorder="1" applyAlignment="1">
      <alignment horizontal="center"/>
    </xf>
    <xf numFmtId="0" fontId="42" fillId="3" borderId="0" xfId="57" applyFont="1" applyFill="1" applyAlignment="1">
      <alignment horizontal="left" vertical="center"/>
    </xf>
    <xf numFmtId="0" fontId="85" fillId="7" borderId="13" xfId="56" applyFont="1" applyFill="1" applyBorder="1" applyAlignment="1">
      <alignment horizontal="center" vertical="center"/>
    </xf>
    <xf numFmtId="0" fontId="85" fillId="7" borderId="14" xfId="56" applyFont="1" applyFill="1" applyBorder="1" applyAlignment="1">
      <alignment horizontal="center" vertical="center"/>
    </xf>
    <xf numFmtId="0" fontId="85" fillId="7" borderId="44" xfId="56" applyFont="1" applyFill="1" applyBorder="1" applyAlignment="1">
      <alignment horizontal="center" vertical="center"/>
    </xf>
    <xf numFmtId="0" fontId="85" fillId="7" borderId="29" xfId="56" applyFont="1" applyFill="1" applyBorder="1" applyAlignment="1">
      <alignment horizontal="center" vertical="center"/>
    </xf>
    <xf numFmtId="0" fontId="19" fillId="7" borderId="14" xfId="56" applyFont="1" applyFill="1" applyBorder="1" applyAlignment="1">
      <alignment horizontal="left" vertical="center" indent="2"/>
    </xf>
    <xf numFmtId="0" fontId="19" fillId="7" borderId="29" xfId="56" applyFont="1" applyFill="1" applyBorder="1" applyAlignment="1">
      <alignment horizontal="left" vertical="center" indent="2"/>
    </xf>
    <xf numFmtId="0" fontId="20" fillId="6" borderId="14" xfId="55" applyFont="1" applyFill="1" applyBorder="1" applyAlignment="1">
      <alignment vertical="center"/>
    </xf>
    <xf numFmtId="0" fontId="20" fillId="6" borderId="0" xfId="55" applyFont="1" applyFill="1" applyAlignment="1">
      <alignment vertical="center"/>
    </xf>
    <xf numFmtId="0" fontId="72" fillId="4" borderId="0" xfId="57" applyFont="1" applyFill="1" applyAlignment="1">
      <alignment horizontal="left" indent="1"/>
    </xf>
    <xf numFmtId="0" fontId="72" fillId="4" borderId="9" xfId="57" applyFont="1" applyFill="1" applyBorder="1" applyAlignment="1">
      <alignment horizontal="left" indent="1"/>
    </xf>
    <xf numFmtId="0" fontId="35" fillId="4" borderId="40" xfId="57" applyFont="1" applyFill="1" applyBorder="1" applyAlignment="1">
      <alignment horizontal="left" vertical="center"/>
    </xf>
    <xf numFmtId="0" fontId="35" fillId="4" borderId="41" xfId="57" applyFont="1" applyFill="1" applyBorder="1" applyAlignment="1">
      <alignment horizontal="left" vertical="center"/>
    </xf>
    <xf numFmtId="0" fontId="35" fillId="4" borderId="42" xfId="57" applyFont="1" applyFill="1" applyBorder="1" applyAlignment="1">
      <alignment horizontal="left" vertical="center"/>
    </xf>
    <xf numFmtId="0" fontId="35" fillId="4" borderId="40" xfId="57" applyFont="1" applyFill="1" applyBorder="1" applyAlignment="1">
      <alignment horizontal="left" vertical="center" indent="1"/>
    </xf>
    <xf numFmtId="0" fontId="35" fillId="4" borderId="41" xfId="57" applyFont="1" applyFill="1" applyBorder="1" applyAlignment="1">
      <alignment horizontal="left" vertical="center" indent="1"/>
    </xf>
    <xf numFmtId="0" fontId="35" fillId="4" borderId="42" xfId="57" applyFont="1" applyFill="1" applyBorder="1" applyAlignment="1">
      <alignment horizontal="left" vertical="center" indent="1"/>
    </xf>
    <xf numFmtId="0" fontId="35" fillId="4" borderId="31" xfId="57" applyFont="1" applyFill="1" applyBorder="1" applyAlignment="1">
      <alignment horizontal="center" vertical="center"/>
    </xf>
    <xf numFmtId="0" fontId="0" fillId="5" borderId="10" xfId="0" applyFill="1" applyBorder="1" applyAlignment="1" applyProtection="1">
      <alignment horizontal="center" vertical="top"/>
      <protection hidden="1"/>
    </xf>
    <xf numFmtId="0" fontId="0" fillId="5" borderId="11" xfId="0" applyFill="1" applyBorder="1" applyAlignment="1" applyProtection="1">
      <alignment horizontal="center" vertical="top"/>
      <protection hidden="1"/>
    </xf>
    <xf numFmtId="0" fontId="0" fillId="5" borderId="12" xfId="0" applyFill="1" applyBorder="1" applyAlignment="1" applyProtection="1">
      <alignment horizontal="center" vertical="top"/>
      <protection hidden="1"/>
    </xf>
    <xf numFmtId="0" fontId="50" fillId="5" borderId="54" xfId="0" applyFont="1" applyFill="1" applyBorder="1" applyAlignment="1" applyProtection="1">
      <alignment horizontal="left" vertical="center"/>
      <protection hidden="1"/>
    </xf>
    <xf numFmtId="0" fontId="44" fillId="6" borderId="54" xfId="0" applyFont="1" applyFill="1" applyBorder="1" applyAlignment="1" applyProtection="1">
      <alignment horizontal="left" vertical="center"/>
      <protection hidden="1"/>
    </xf>
    <xf numFmtId="0" fontId="73" fillId="4" borderId="54" xfId="0" applyFont="1" applyFill="1" applyBorder="1" applyAlignment="1" applyProtection="1">
      <alignment horizontal="left" vertical="center"/>
      <protection hidden="1"/>
    </xf>
    <xf numFmtId="0" fontId="52" fillId="4" borderId="54" xfId="0" applyFont="1" applyFill="1" applyBorder="1" applyAlignment="1" applyProtection="1">
      <alignment horizontal="left" vertical="top" wrapText="1"/>
      <protection hidden="1"/>
    </xf>
    <xf numFmtId="0" fontId="73" fillId="4" borderId="54" xfId="0" applyFont="1" applyFill="1" applyBorder="1" applyAlignment="1" applyProtection="1">
      <alignment horizontal="left" vertical="center" wrapText="1"/>
      <protection hidden="1"/>
    </xf>
    <xf numFmtId="0" fontId="50" fillId="8" borderId="54" xfId="0" applyFont="1" applyFill="1" applyBorder="1" applyAlignment="1" applyProtection="1">
      <alignment horizontal="left" vertical="top"/>
      <protection hidden="1"/>
    </xf>
    <xf numFmtId="0" fontId="40" fillId="4" borderId="54" xfId="0" applyFont="1" applyFill="1" applyBorder="1" applyAlignment="1" applyProtection="1">
      <alignment horizontal="left" vertical="center" wrapText="1"/>
      <protection hidden="1"/>
    </xf>
    <xf numFmtId="0" fontId="50" fillId="8" borderId="54" xfId="0" applyFont="1" applyFill="1" applyBorder="1" applyAlignment="1" applyProtection="1">
      <alignment horizontal="left" vertical="center"/>
      <protection hidden="1"/>
    </xf>
    <xf numFmtId="0" fontId="3" fillId="4" borderId="0" xfId="0" applyFont="1" applyFill="1" applyAlignment="1" applyProtection="1">
      <alignment horizontal="left" vertical="top" wrapText="1"/>
      <protection hidden="1"/>
    </xf>
    <xf numFmtId="0" fontId="60" fillId="4" borderId="0" xfId="0" applyFont="1" applyFill="1" applyAlignment="1" applyProtection="1">
      <alignment horizontal="left" vertical="top" indent="2"/>
      <protection hidden="1"/>
    </xf>
    <xf numFmtId="0" fontId="57" fillId="6" borderId="0" xfId="0" applyFont="1" applyFill="1" applyAlignment="1" applyProtection="1">
      <alignment horizontal="left" vertical="center"/>
      <protection hidden="1"/>
    </xf>
    <xf numFmtId="0" fontId="57" fillId="6" borderId="9" xfId="0" applyFont="1" applyFill="1" applyBorder="1" applyAlignment="1" applyProtection="1">
      <alignment horizontal="left" vertical="center"/>
      <protection hidden="1"/>
    </xf>
    <xf numFmtId="0" fontId="59" fillId="4" borderId="54" xfId="0" applyFont="1" applyFill="1" applyBorder="1" applyAlignment="1" applyProtection="1">
      <alignment horizontal="left" vertical="center" wrapText="1"/>
      <protection hidden="1"/>
    </xf>
    <xf numFmtId="0" fontId="52" fillId="4" borderId="54" xfId="0" applyFont="1" applyFill="1" applyBorder="1" applyAlignment="1" applyProtection="1">
      <alignment horizontal="center" vertical="center" wrapText="1"/>
      <protection hidden="1"/>
    </xf>
    <xf numFmtId="0" fontId="52" fillId="4" borderId="54" xfId="0" applyFont="1" applyFill="1" applyBorder="1" applyAlignment="1" applyProtection="1">
      <alignment horizontal="left" vertical="center" wrapText="1" indent="1"/>
      <protection hidden="1"/>
    </xf>
    <xf numFmtId="0" fontId="54" fillId="4" borderId="54" xfId="0" applyFont="1" applyFill="1" applyBorder="1" applyAlignment="1" applyProtection="1">
      <alignment horizontal="left" vertical="top"/>
      <protection hidden="1"/>
    </xf>
    <xf numFmtId="0" fontId="52" fillId="4" borderId="54" xfId="0" applyFont="1" applyFill="1" applyBorder="1" applyAlignment="1" applyProtection="1">
      <alignment horizontal="left" vertical="top"/>
      <protection hidden="1"/>
    </xf>
    <xf numFmtId="0" fontId="52" fillId="0" borderId="54" xfId="0" applyFont="1" applyBorder="1" applyAlignment="1" applyProtection="1">
      <alignment horizontal="left" vertical="top" wrapText="1"/>
      <protection locked="0" hidden="1"/>
    </xf>
    <xf numFmtId="0" fontId="60" fillId="4" borderId="0" xfId="0" applyFont="1" applyFill="1" applyAlignment="1" applyProtection="1">
      <alignment horizontal="left" vertical="top"/>
      <protection hidden="1"/>
    </xf>
    <xf numFmtId="0" fontId="73" fillId="8" borderId="54" xfId="0" applyFont="1" applyFill="1" applyBorder="1" applyAlignment="1" applyProtection="1">
      <alignment horizontal="left" vertical="center"/>
      <protection hidden="1"/>
    </xf>
    <xf numFmtId="0" fontId="54" fillId="8" borderId="54" xfId="0" applyFont="1" applyFill="1" applyBorder="1" applyAlignment="1" applyProtection="1">
      <alignment horizontal="left" vertical="center" wrapText="1"/>
      <protection hidden="1"/>
    </xf>
    <xf numFmtId="0" fontId="52" fillId="2" borderId="54" xfId="0" applyFont="1" applyFill="1" applyBorder="1" applyAlignment="1" applyProtection="1">
      <alignment horizontal="left" vertical="top"/>
      <protection locked="0" hidden="1"/>
    </xf>
    <xf numFmtId="0" fontId="73" fillId="8" borderId="54" xfId="0" applyFont="1" applyFill="1" applyBorder="1" applyAlignment="1" applyProtection="1">
      <alignment horizontal="center" vertical="top"/>
      <protection hidden="1"/>
    </xf>
    <xf numFmtId="0" fontId="73" fillId="8" borderId="54" xfId="0" applyFont="1" applyFill="1" applyBorder="1" applyAlignment="1" applyProtection="1">
      <alignment horizontal="left" vertical="center" wrapText="1"/>
      <protection hidden="1"/>
    </xf>
    <xf numFmtId="0" fontId="73" fillId="4" borderId="54" xfId="0" applyFont="1" applyFill="1" applyBorder="1" applyAlignment="1" applyProtection="1">
      <alignment horizontal="left" vertical="top"/>
      <protection hidden="1"/>
    </xf>
    <xf numFmtId="0" fontId="50" fillId="8" borderId="54" xfId="0" applyFont="1" applyFill="1" applyBorder="1" applyAlignment="1" applyProtection="1">
      <alignment horizontal="center" vertical="center" wrapText="1"/>
      <protection hidden="1"/>
    </xf>
    <xf numFmtId="0" fontId="60" fillId="4" borderId="0" xfId="0" applyFont="1" applyFill="1" applyAlignment="1" applyProtection="1">
      <alignment horizontal="left" vertical="top" indent="7"/>
      <protection hidden="1"/>
    </xf>
    <xf numFmtId="0" fontId="50" fillId="8" borderId="54" xfId="0" applyFont="1" applyFill="1" applyBorder="1" applyAlignment="1" applyProtection="1">
      <alignment horizontal="center" vertical="top"/>
      <protection hidden="1"/>
    </xf>
    <xf numFmtId="0" fontId="20" fillId="6" borderId="13" xfId="0" applyFont="1" applyFill="1" applyBorder="1" applyAlignment="1" applyProtection="1">
      <alignment horizontal="center" vertical="center"/>
      <protection hidden="1"/>
    </xf>
    <xf numFmtId="0" fontId="20" fillId="6" borderId="14" xfId="0" applyFont="1" applyFill="1" applyBorder="1" applyAlignment="1" applyProtection="1">
      <alignment horizontal="center" vertical="center"/>
      <protection hidden="1"/>
    </xf>
    <xf numFmtId="0" fontId="20" fillId="6" borderId="15" xfId="0" applyFont="1" applyFill="1" applyBorder="1" applyAlignment="1" applyProtection="1">
      <alignment horizontal="center" vertical="center"/>
      <protection hidden="1"/>
    </xf>
    <xf numFmtId="0" fontId="20" fillId="6" borderId="10" xfId="0" applyFont="1" applyFill="1" applyBorder="1" applyAlignment="1" applyProtection="1">
      <alignment horizontal="center" vertical="center"/>
      <protection hidden="1"/>
    </xf>
    <xf numFmtId="0" fontId="20" fillId="6" borderId="11" xfId="0" applyFont="1" applyFill="1" applyBorder="1" applyAlignment="1" applyProtection="1">
      <alignment horizontal="center" vertical="center"/>
      <protection hidden="1"/>
    </xf>
    <xf numFmtId="0" fontId="20" fillId="6" borderId="12" xfId="0" applyFont="1" applyFill="1" applyBorder="1" applyAlignment="1" applyProtection="1">
      <alignment horizontal="center" vertical="center"/>
      <protection hidden="1"/>
    </xf>
    <xf numFmtId="0" fontId="73" fillId="13" borderId="0" xfId="0" applyFont="1" applyFill="1" applyAlignment="1" applyProtection="1">
      <alignment horizontal="center" vertical="center"/>
      <protection hidden="1"/>
    </xf>
    <xf numFmtId="0" fontId="73" fillId="13" borderId="9" xfId="0" applyFont="1" applyFill="1" applyBorder="1" applyAlignment="1" applyProtection="1">
      <alignment horizontal="center" vertical="center"/>
      <protection hidden="1"/>
    </xf>
    <xf numFmtId="0" fontId="66" fillId="3" borderId="8" xfId="0" applyFont="1" applyFill="1" applyBorder="1" applyAlignment="1" applyProtection="1">
      <alignment horizontal="center" vertical="center"/>
      <protection hidden="1"/>
    </xf>
    <xf numFmtId="0" fontId="66" fillId="3" borderId="9" xfId="0" applyFont="1" applyFill="1" applyBorder="1" applyAlignment="1" applyProtection="1">
      <alignment horizontal="center" vertical="center"/>
      <protection hidden="1"/>
    </xf>
    <xf numFmtId="0" fontId="50" fillId="8" borderId="54" xfId="0" applyFont="1" applyFill="1" applyBorder="1" applyAlignment="1" applyProtection="1">
      <alignment horizontal="center" vertical="top" wrapText="1"/>
      <protection hidden="1"/>
    </xf>
    <xf numFmtId="0" fontId="19" fillId="6" borderId="14" xfId="55" applyFont="1" applyFill="1" applyBorder="1" applyAlignment="1">
      <alignment horizontal="left" vertical="center"/>
    </xf>
    <xf numFmtId="0" fontId="19" fillId="6" borderId="11" xfId="55" applyFont="1" applyFill="1" applyBorder="1" applyAlignment="1">
      <alignment horizontal="left" vertical="center"/>
    </xf>
    <xf numFmtId="0" fontId="67" fillId="4" borderId="54" xfId="0" applyFont="1" applyFill="1" applyBorder="1" applyAlignment="1" applyProtection="1">
      <alignment horizontal="left" vertical="center" wrapText="1"/>
      <protection hidden="1"/>
    </xf>
    <xf numFmtId="0" fontId="52" fillId="4" borderId="54" xfId="0" applyFont="1" applyFill="1" applyBorder="1" applyAlignment="1" applyProtection="1">
      <alignment horizontal="left" vertical="center" indent="1"/>
      <protection hidden="1"/>
    </xf>
    <xf numFmtId="0" fontId="85" fillId="6" borderId="14" xfId="55" applyFont="1" applyFill="1" applyBorder="1" applyAlignment="1">
      <alignment horizontal="left" vertical="center"/>
    </xf>
    <xf numFmtId="0" fontId="85" fillId="6" borderId="11" xfId="55" applyFont="1" applyFill="1" applyBorder="1" applyAlignment="1">
      <alignment horizontal="left" vertical="center"/>
    </xf>
    <xf numFmtId="0" fontId="20" fillId="6" borderId="14" xfId="55" applyFont="1" applyFill="1" applyBorder="1" applyAlignment="1">
      <alignment horizontal="center" vertical="center"/>
    </xf>
    <xf numFmtId="0" fontId="20" fillId="6" borderId="14" xfId="55" applyFont="1" applyFill="1" applyBorder="1" applyAlignment="1">
      <alignment horizontal="left" vertical="center" indent="4"/>
    </xf>
    <xf numFmtId="0" fontId="20" fillId="6" borderId="11" xfId="55" applyFont="1" applyFill="1" applyBorder="1" applyAlignment="1">
      <alignment horizontal="left" vertical="center" indent="4"/>
    </xf>
    <xf numFmtId="0" fontId="42" fillId="3" borderId="0" xfId="0" applyFont="1" applyFill="1" applyAlignment="1" applyProtection="1">
      <alignment horizontal="left" vertical="center"/>
      <protection hidden="1"/>
    </xf>
    <xf numFmtId="0" fontId="42" fillId="3" borderId="9" xfId="0" applyFont="1" applyFill="1" applyBorder="1" applyAlignment="1" applyProtection="1">
      <alignment horizontal="left" vertical="center"/>
      <protection hidden="1"/>
    </xf>
    <xf numFmtId="0" fontId="60" fillId="4" borderId="0" xfId="0" applyFont="1" applyFill="1" applyAlignment="1" applyProtection="1">
      <alignment horizontal="left" vertical="top" indent="3"/>
      <protection hidden="1"/>
    </xf>
    <xf numFmtId="0" fontId="7" fillId="4" borderId="0" xfId="0" applyFont="1" applyFill="1" applyAlignment="1" applyProtection="1">
      <alignment horizontal="left" vertical="top" wrapText="1" indent="6"/>
      <protection hidden="1"/>
    </xf>
    <xf numFmtId="0" fontId="3" fillId="4" borderId="0" xfId="0" applyFont="1" applyFill="1" applyAlignment="1" applyProtection="1">
      <alignment horizontal="left" vertical="top" wrapText="1" indent="6"/>
      <protection hidden="1"/>
    </xf>
    <xf numFmtId="0" fontId="5" fillId="4" borderId="54" xfId="0" applyFont="1" applyFill="1" applyBorder="1" applyAlignment="1" applyProtection="1">
      <alignment horizontal="center" vertical="center" wrapText="1"/>
      <protection hidden="1"/>
    </xf>
    <xf numFmtId="0" fontId="54" fillId="8" borderId="54" xfId="0" applyFont="1" applyFill="1" applyBorder="1" applyAlignment="1" applyProtection="1">
      <alignment horizontal="left" vertical="top"/>
      <protection hidden="1"/>
    </xf>
    <xf numFmtId="0" fontId="59" fillId="4" borderId="54" xfId="0" applyFont="1" applyFill="1" applyBorder="1" applyAlignment="1" applyProtection="1">
      <alignment horizontal="left" vertical="top" wrapText="1"/>
      <protection hidden="1"/>
    </xf>
    <xf numFmtId="0" fontId="59" fillId="4" borderId="0" xfId="0" applyFont="1" applyFill="1" applyAlignment="1" applyProtection="1">
      <alignment horizontal="left" vertical="top"/>
      <protection hidden="1"/>
    </xf>
    <xf numFmtId="0" fontId="52" fillId="5" borderId="10" xfId="0" applyFont="1" applyFill="1" applyBorder="1" applyAlignment="1" applyProtection="1">
      <alignment horizontal="center" vertical="top"/>
      <protection hidden="1"/>
    </xf>
    <xf numFmtId="0" fontId="52" fillId="5" borderId="11" xfId="0" applyFont="1" applyFill="1" applyBorder="1" applyAlignment="1" applyProtection="1">
      <alignment horizontal="center" vertical="top"/>
      <protection hidden="1"/>
    </xf>
    <xf numFmtId="0" fontId="52" fillId="5" borderId="12" xfId="0" applyFont="1" applyFill="1" applyBorder="1" applyAlignment="1" applyProtection="1">
      <alignment horizontal="center" vertical="top"/>
      <protection hidden="1"/>
    </xf>
    <xf numFmtId="0" fontId="85" fillId="6" borderId="13" xfId="55" applyFont="1" applyFill="1" applyBorder="1" applyAlignment="1">
      <alignment horizontal="left" vertical="center" indent="1"/>
    </xf>
    <xf numFmtId="0" fontId="85" fillId="6" borderId="14" xfId="55" applyFont="1" applyFill="1" applyBorder="1" applyAlignment="1">
      <alignment horizontal="left" vertical="center" indent="1"/>
    </xf>
    <xf numFmtId="0" fontId="85" fillId="6" borderId="10" xfId="55" applyFont="1" applyFill="1" applyBorder="1" applyAlignment="1">
      <alignment horizontal="left" vertical="center" indent="1"/>
    </xf>
    <xf numFmtId="0" fontId="85" fillId="6" borderId="11" xfId="55" applyFont="1" applyFill="1" applyBorder="1" applyAlignment="1">
      <alignment horizontal="left" vertical="center" indent="1"/>
    </xf>
    <xf numFmtId="0" fontId="35" fillId="2" borderId="0" xfId="0" applyFont="1" applyFill="1" applyAlignment="1" applyProtection="1">
      <alignment horizontal="left" vertical="top" wrapText="1" indent="6"/>
      <protection hidden="1"/>
    </xf>
    <xf numFmtId="0" fontId="60" fillId="4" borderId="0" xfId="0" applyFont="1" applyFill="1" applyAlignment="1" applyProtection="1">
      <alignment horizontal="left" vertical="top" indent="6"/>
      <protection hidden="1"/>
    </xf>
    <xf numFmtId="0" fontId="35" fillId="2" borderId="0" xfId="0" applyFont="1" applyFill="1" applyAlignment="1" applyProtection="1">
      <alignment horizontal="left" vertical="center" wrapText="1"/>
      <protection hidden="1"/>
    </xf>
    <xf numFmtId="0" fontId="20" fillId="6" borderId="14" xfId="55" applyFont="1" applyFill="1" applyBorder="1" applyAlignment="1">
      <alignment horizontal="left" vertical="center"/>
    </xf>
    <xf numFmtId="0" fontId="20" fillId="6" borderId="56" xfId="0" applyFont="1" applyFill="1" applyBorder="1" applyAlignment="1" applyProtection="1">
      <alignment horizontal="left" vertical="center" wrapText="1"/>
      <protection hidden="1"/>
    </xf>
    <xf numFmtId="0" fontId="20" fillId="6" borderId="57" xfId="0" applyFont="1" applyFill="1" applyBorder="1" applyAlignment="1" applyProtection="1">
      <alignment horizontal="left" vertical="center" wrapText="1"/>
      <protection hidden="1"/>
    </xf>
    <xf numFmtId="0" fontId="20" fillId="6" borderId="55" xfId="0" applyFont="1" applyFill="1" applyBorder="1" applyAlignment="1" applyProtection="1">
      <alignment horizontal="left" vertical="center" wrapText="1"/>
      <protection hidden="1"/>
    </xf>
    <xf numFmtId="0" fontId="52" fillId="8" borderId="54" xfId="0" applyFont="1" applyFill="1" applyBorder="1" applyAlignment="1" applyProtection="1">
      <alignment horizontal="left" vertical="center" wrapText="1"/>
      <protection hidden="1"/>
    </xf>
    <xf numFmtId="0" fontId="79" fillId="4" borderId="55" xfId="0" applyFont="1" applyFill="1" applyBorder="1" applyAlignment="1" applyProtection="1">
      <alignment horizontal="center" vertical="center" wrapText="1"/>
      <protection hidden="1"/>
    </xf>
    <xf numFmtId="0" fontId="52" fillId="4" borderId="55" xfId="0" applyFont="1" applyFill="1" applyBorder="1" applyAlignment="1" applyProtection="1">
      <alignment horizontal="center" vertical="center" wrapText="1"/>
      <protection hidden="1"/>
    </xf>
  </cellXfs>
  <cellStyles count="5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cellStyle name="Hyperlink 2" xfId="56" xr:uid="{BA3AE1C8-EE4E-4FD2-9A7E-CD4219E6FB99}"/>
    <cellStyle name="Normal" xfId="0" builtinId="0"/>
    <cellStyle name="Normal 2" xfId="57" xr:uid="{8005FEFE-6C4B-4CDA-979C-963B3C181DE1}"/>
  </cellStyles>
  <dxfs count="48">
    <dxf>
      <font>
        <b/>
        <i val="0"/>
        <color theme="0"/>
      </font>
      <fill>
        <patternFill>
          <bgColor rgb="FFC00000"/>
        </patternFill>
      </fill>
    </dxf>
    <dxf>
      <font>
        <b/>
        <i val="0"/>
        <color theme="0"/>
      </font>
      <fill>
        <patternFill>
          <bgColor rgb="FFF89D52"/>
        </patternFill>
      </fill>
    </dxf>
    <dxf>
      <font>
        <b/>
        <i val="0"/>
        <color theme="0"/>
      </font>
      <fill>
        <patternFill>
          <bgColor rgb="FFA7C46E"/>
        </patternFill>
      </fill>
    </dxf>
    <dxf>
      <font>
        <b/>
        <i val="0"/>
        <color rgb="FF00B050"/>
      </font>
    </dxf>
    <dxf>
      <font>
        <b/>
        <i val="0"/>
        <color rgb="FFDF7628"/>
      </font>
    </dxf>
    <dxf>
      <font>
        <b/>
        <i val="0"/>
        <color rgb="FFC00000"/>
      </font>
    </dxf>
    <dxf>
      <font>
        <b/>
        <i val="0"/>
        <color rgb="FF00B050"/>
      </font>
    </dxf>
    <dxf>
      <font>
        <b/>
        <i val="0"/>
        <color rgb="FFDF7628"/>
      </font>
    </dxf>
    <dxf>
      <font>
        <b/>
        <i val="0"/>
        <color rgb="FFC00000"/>
      </font>
    </dxf>
    <dxf>
      <font>
        <b/>
        <i val="0"/>
        <color rgb="FF00B050"/>
      </font>
    </dxf>
    <dxf>
      <font>
        <b/>
        <i val="0"/>
        <color rgb="FFDF7628"/>
      </font>
    </dxf>
    <dxf>
      <font>
        <b/>
        <i val="0"/>
        <color rgb="FFC00000"/>
      </font>
    </dxf>
    <dxf>
      <font>
        <b/>
        <i val="0"/>
        <color rgb="FF00B050"/>
      </font>
    </dxf>
    <dxf>
      <font>
        <b/>
        <i val="0"/>
        <color rgb="FFDF7628"/>
      </font>
    </dxf>
    <dxf>
      <font>
        <b/>
        <i val="0"/>
        <color rgb="FFC00000"/>
      </font>
    </dxf>
    <dxf>
      <font>
        <b/>
        <i val="0"/>
        <color rgb="FF00B050"/>
      </font>
    </dxf>
    <dxf>
      <font>
        <b/>
        <i val="0"/>
        <color rgb="FFDF7628"/>
      </font>
    </dxf>
    <dxf>
      <font>
        <b/>
        <i val="0"/>
        <color rgb="FFC00000"/>
      </font>
    </dxf>
    <dxf>
      <font>
        <b/>
        <i val="0"/>
        <color rgb="FF00B050"/>
      </font>
    </dxf>
    <dxf>
      <font>
        <b/>
        <i val="0"/>
        <color rgb="FFDF7628"/>
      </font>
    </dxf>
    <dxf>
      <font>
        <b/>
        <i val="0"/>
        <color rgb="FFC00000"/>
      </font>
    </dxf>
    <dxf>
      <font>
        <b/>
        <i val="0"/>
        <color rgb="FFC00000"/>
      </font>
    </dxf>
    <dxf>
      <font>
        <b/>
        <i val="0"/>
        <color rgb="FFDF7628"/>
      </font>
    </dxf>
    <dxf>
      <font>
        <b/>
        <i val="0"/>
        <color rgb="FF00B050"/>
      </font>
    </dxf>
    <dxf>
      <font>
        <b/>
        <i val="0"/>
        <color rgb="FF00B050"/>
      </font>
    </dxf>
    <dxf>
      <font>
        <b/>
        <i val="0"/>
        <color rgb="FFDF7628"/>
      </font>
    </dxf>
    <dxf>
      <font>
        <b/>
        <i val="0"/>
        <color rgb="FFC00000"/>
      </font>
    </dxf>
    <dxf>
      <font>
        <b/>
        <i val="0"/>
        <color rgb="FF00B050"/>
      </font>
    </dxf>
    <dxf>
      <font>
        <b/>
        <i val="0"/>
        <color rgb="FFDF7628"/>
      </font>
    </dxf>
    <dxf>
      <font>
        <b/>
        <i val="0"/>
        <color rgb="FFC00000"/>
      </font>
    </dxf>
    <dxf>
      <font>
        <b/>
        <i val="0"/>
        <color rgb="FFC00000"/>
      </font>
    </dxf>
    <dxf>
      <font>
        <b/>
        <i val="0"/>
        <color rgb="FFDF7628"/>
      </font>
    </dxf>
    <dxf>
      <font>
        <b/>
        <i val="0"/>
        <color rgb="FF00B050"/>
      </font>
    </dxf>
    <dxf>
      <font>
        <b/>
        <i val="0"/>
        <color rgb="FF00B050"/>
      </font>
    </dxf>
    <dxf>
      <font>
        <b/>
        <i val="0"/>
        <color rgb="FFDF7628"/>
      </font>
    </dxf>
    <dxf>
      <font>
        <b/>
        <i val="0"/>
        <color rgb="FFC00000"/>
      </font>
    </dxf>
    <dxf>
      <font>
        <b/>
        <i val="0"/>
        <color rgb="FFDF7628"/>
      </font>
    </dxf>
    <dxf>
      <font>
        <b/>
        <i val="0"/>
        <color rgb="FF00B050"/>
      </font>
    </dxf>
    <dxf>
      <font>
        <b/>
        <i val="0"/>
        <color rgb="FFC00000"/>
      </font>
    </dxf>
    <dxf>
      <font>
        <b/>
        <i val="0"/>
        <color rgb="FF00B050"/>
      </font>
    </dxf>
    <dxf>
      <font>
        <b/>
        <i val="0"/>
        <color rgb="FFDF7628"/>
      </font>
    </dxf>
    <dxf>
      <font>
        <b/>
        <i val="0"/>
        <color rgb="FFC00000"/>
      </font>
    </dxf>
    <dxf>
      <font>
        <b/>
        <i val="0"/>
        <color rgb="FFFF0000"/>
      </font>
    </dxf>
    <dxf>
      <font>
        <b/>
        <i val="0"/>
        <color rgb="FF00B050"/>
      </font>
    </dxf>
    <dxf>
      <font>
        <b/>
        <i val="0"/>
        <color rgb="FFFFC000"/>
      </font>
    </dxf>
    <dxf>
      <font>
        <b/>
        <i val="0"/>
        <color rgb="FFFFC000"/>
      </font>
    </dxf>
    <dxf>
      <font>
        <b/>
        <i val="0"/>
        <color rgb="FFFF0000"/>
      </font>
    </dxf>
    <dxf>
      <font>
        <b/>
        <i val="0"/>
        <color rgb="FF00B050"/>
      </font>
    </dxf>
  </dxfs>
  <tableStyles count="0" defaultTableStyle="TableStyleMedium9" defaultPivotStyle="PivotStyleLight16"/>
  <colors>
    <mruColors>
      <color rgb="FF0C9992"/>
      <color rgb="FF014560"/>
      <color rgb="FF8DABC2"/>
      <color rgb="FF4D7491"/>
      <color rgb="FFDF7628"/>
      <color rgb="FFFFD13F"/>
      <color rgb="FFF89D52"/>
      <color rgb="FFFF5D5D"/>
      <color rgb="FFA7C46E"/>
      <color rgb="FFE48C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fmlaLink="$N$32"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fmlaLink="$N$36"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firstButton="1" fmlaLink="$N$15"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checked="Checked" firstButton="1" fmlaLink="$N$57"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fmlaLink="$N$6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checked="Checked" firstButton="1" fmlaLink="$N$74"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checked="Checked" firstButton="1" fmlaLink="$N$115"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checked="Checked" firstButton="1" fmlaLink="$N$149"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N$170"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checked="Checked" firstButton="1" fmlaLink="$N$173"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checked="Checked" firstButton="1" fmlaLink="$N$176"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checked="Checked" firstButton="1" fmlaLink="$N$80"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checked="Checked" firstButton="1" fmlaLink="$N$119"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checked="Checked" firstButton="1" fmlaLink="$N$153"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checked="Checked" firstButton="1" fmlaLink="$N$46" lockText="1" noThreeD="1"/>
</file>

<file path=xl/ctrlProps/ctrlProp64.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N$19"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firstButton="1" fmlaLink="$N$22"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rsb.org/" TargetMode="External"/><Relationship Id="rId1" Type="http://schemas.openxmlformats.org/officeDocument/2006/relationships/hyperlink" Target="#Instructions!C4"/></Relationships>
</file>

<file path=xl/drawings/drawing1.xml><?xml version="1.0" encoding="utf-8"?>
<xdr:wsDr xmlns:xdr="http://schemas.openxmlformats.org/drawingml/2006/spreadsheetDrawing" xmlns:a="http://schemas.openxmlformats.org/drawingml/2006/main">
  <xdr:twoCellAnchor editAs="absolute">
    <xdr:from>
      <xdr:col>3</xdr:col>
      <xdr:colOff>123310</xdr:colOff>
      <xdr:row>1</xdr:row>
      <xdr:rowOff>42335</xdr:rowOff>
    </xdr:from>
    <xdr:to>
      <xdr:col>3</xdr:col>
      <xdr:colOff>982132</xdr:colOff>
      <xdr:row>4</xdr:row>
      <xdr:rowOff>16934</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3E2536FC-C4F2-4AC4-975D-61CA2DA3F22D}"/>
            </a:ext>
          </a:extLst>
        </xdr:cNvPr>
        <xdr:cNvSpPr/>
      </xdr:nvSpPr>
      <xdr:spPr>
        <a:xfrm>
          <a:off x="1376377" y="211668"/>
          <a:ext cx="858822" cy="541866"/>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050" b="1" i="0" u="none" strike="noStrike" kern="0" cap="none" spc="0" normalizeH="0" baseline="0" noProof="0">
              <a:ln>
                <a:noFill/>
              </a:ln>
              <a:solidFill>
                <a:sysClr val="windowText" lastClr="000000"/>
              </a:solidFill>
              <a:effectLst/>
              <a:uLnTx/>
              <a:uFillTx/>
              <a:latin typeface="Aptos Narrow" panose="020B0004020202020204" pitchFamily="34" charset="0"/>
              <a:ea typeface="+mn-ea"/>
              <a:cs typeface="Arial" panose="020B0604020202020204" pitchFamily="34" charset="0"/>
            </a:rPr>
            <a:t>↑</a:t>
          </a:r>
          <a:br>
            <a:rPr kumimoji="0" lang="en-GB" sz="1050" b="1" i="0" u="none" strike="noStrike" kern="0" cap="none" spc="0" normalizeH="0" baseline="0" noProof="0">
              <a:ln>
                <a:noFill/>
              </a:ln>
              <a:solidFill>
                <a:sysClr val="windowText" lastClr="000000"/>
              </a:solidFill>
              <a:effectLst/>
              <a:uLnTx/>
              <a:uFillTx/>
              <a:latin typeface="Aptos Narrow" panose="020B0004020202020204" pitchFamily="34" charset="0"/>
              <a:ea typeface="+mn-ea"/>
              <a:cs typeface="Arial" panose="020B0604020202020204" pitchFamily="34" charset="0"/>
            </a:rPr>
          </a:br>
          <a:r>
            <a:rPr lang="en-GB" sz="1000" b="1" i="0" baseline="0">
              <a:solidFill>
                <a:sysClr val="windowText" lastClr="000000"/>
              </a:solidFill>
              <a:effectLst/>
              <a:latin typeface="+mn-lt"/>
              <a:ea typeface="+mn-ea"/>
              <a:cs typeface="+mn-cs"/>
            </a:rPr>
            <a:t>START HERE </a:t>
          </a:r>
          <a:endParaRPr kumimoji="0" lang="en-GB" sz="10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xdr:txBody>
    </xdr:sp>
    <xdr:clientData/>
  </xdr:twoCellAnchor>
  <xdr:twoCellAnchor editAs="oneCell">
    <xdr:from>
      <xdr:col>11</xdr:col>
      <xdr:colOff>904311</xdr:colOff>
      <xdr:row>15</xdr:row>
      <xdr:rowOff>118535</xdr:rowOff>
    </xdr:from>
    <xdr:to>
      <xdr:col>14</xdr:col>
      <xdr:colOff>468719</xdr:colOff>
      <xdr:row>20</xdr:row>
      <xdr:rowOff>162137</xdr:rowOff>
    </xdr:to>
    <xdr:pic>
      <xdr:nvPicPr>
        <xdr:cNvPr id="6" name="Picture 5" descr="A black background with a logo&#10;&#10;Description automatically generated">
          <a:hlinkClick xmlns:r="http://schemas.openxmlformats.org/officeDocument/2006/relationships" r:id="rId2"/>
          <a:extLst>
            <a:ext uri="{FF2B5EF4-FFF2-40B4-BE49-F238E27FC236}">
              <a16:creationId xmlns:a16="http://schemas.microsoft.com/office/drawing/2014/main" id="{88421F28-D32D-F4D7-9E0A-E3325E087B0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53504" r="30496"/>
        <a:stretch>
          <a:fillRect/>
        </a:stretch>
      </xdr:blipFill>
      <xdr:spPr>
        <a:xfrm>
          <a:off x="11106644" y="2692402"/>
          <a:ext cx="2764808" cy="1068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1752600</xdr:colOff>
      <xdr:row>16</xdr:row>
      <xdr:rowOff>110067</xdr:rowOff>
    </xdr:from>
    <xdr:ext cx="184731" cy="264560"/>
    <xdr:sp macro="" textlink="">
      <xdr:nvSpPr>
        <xdr:cNvPr id="5" name="TextBox 4">
          <a:extLst>
            <a:ext uri="{FF2B5EF4-FFF2-40B4-BE49-F238E27FC236}">
              <a16:creationId xmlns:a16="http://schemas.microsoft.com/office/drawing/2014/main" id="{0136AECC-6F40-2AFF-A43A-61F2EC545035}"/>
            </a:ext>
          </a:extLst>
        </xdr:cNvPr>
        <xdr:cNvSpPr txBox="1"/>
      </xdr:nvSpPr>
      <xdr:spPr>
        <a:xfrm>
          <a:off x="7433733" y="29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mc:AlternateContent xmlns:mc="http://schemas.openxmlformats.org/markup-compatibility/2006">
    <mc:Choice xmlns:a14="http://schemas.microsoft.com/office/drawing/2010/main" Requires="a14">
      <xdr:twoCellAnchor editAs="absolute">
        <xdr:from>
          <xdr:col>6</xdr:col>
          <xdr:colOff>0</xdr:colOff>
          <xdr:row>13</xdr:row>
          <xdr:rowOff>57150</xdr:rowOff>
        </xdr:from>
        <xdr:to>
          <xdr:col>7</xdr:col>
          <xdr:colOff>0</xdr:colOff>
          <xdr:row>17</xdr:row>
          <xdr:rowOff>0</xdr:rowOff>
        </xdr:to>
        <xdr:sp macro="" textlink="">
          <xdr:nvSpPr>
            <xdr:cNvPr id="1319" name="Group Box 295" hidden="1">
              <a:extLst>
                <a:ext uri="{63B3BB69-23CF-44E3-9099-C40C66FF867C}">
                  <a14:compatExt spid="_x0000_s1319"/>
                </a:ext>
                <a:ext uri="{FF2B5EF4-FFF2-40B4-BE49-F238E27FC236}">
                  <a16:creationId xmlns:a16="http://schemas.microsoft.com/office/drawing/2014/main" id="{00000000-0008-0000-0300-00002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Tick the box</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14</xdr:row>
          <xdr:rowOff>19050</xdr:rowOff>
        </xdr:from>
        <xdr:to>
          <xdr:col>6</xdr:col>
          <xdr:colOff>552450</xdr:colOff>
          <xdr:row>14</xdr:row>
          <xdr:rowOff>253365</xdr:rowOff>
        </xdr:to>
        <xdr:sp macro="" textlink="">
          <xdr:nvSpPr>
            <xdr:cNvPr id="1320" name="Option Button 296" hidden="1">
              <a:extLst>
                <a:ext uri="{63B3BB69-23CF-44E3-9099-C40C66FF867C}">
                  <a14:compatExt spid="_x0000_s1320"/>
                </a:ext>
                <a:ext uri="{FF2B5EF4-FFF2-40B4-BE49-F238E27FC236}">
                  <a16:creationId xmlns:a16="http://schemas.microsoft.com/office/drawing/2014/main" id="{00000000-0008-0000-03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291465</xdr:colOff>
          <xdr:row>15</xdr:row>
          <xdr:rowOff>57150</xdr:rowOff>
        </xdr:from>
        <xdr:to>
          <xdr:col>6</xdr:col>
          <xdr:colOff>558165</xdr:colOff>
          <xdr:row>15</xdr:row>
          <xdr:rowOff>243840</xdr:rowOff>
        </xdr:to>
        <xdr:sp macro="" textlink="">
          <xdr:nvSpPr>
            <xdr:cNvPr id="1321" name="Option Button 297" hidden="1">
              <a:extLst>
                <a:ext uri="{63B3BB69-23CF-44E3-9099-C40C66FF867C}">
                  <a14:compatExt spid="_x0000_s1321"/>
                </a:ext>
                <a:ext uri="{FF2B5EF4-FFF2-40B4-BE49-F238E27FC236}">
                  <a16:creationId xmlns:a16="http://schemas.microsoft.com/office/drawing/2014/main" id="{00000000-0008-0000-03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291465</xdr:colOff>
          <xdr:row>16</xdr:row>
          <xdr:rowOff>38100</xdr:rowOff>
        </xdr:from>
        <xdr:to>
          <xdr:col>6</xdr:col>
          <xdr:colOff>558165</xdr:colOff>
          <xdr:row>17</xdr:row>
          <xdr:rowOff>423</xdr:rowOff>
        </xdr:to>
        <xdr:sp macro="" textlink="">
          <xdr:nvSpPr>
            <xdr:cNvPr id="1324" name="Option Button 300" hidden="1">
              <a:extLst>
                <a:ext uri="{63B3BB69-23CF-44E3-9099-C40C66FF867C}">
                  <a14:compatExt spid="_x0000_s1324"/>
                </a:ext>
                <a:ext uri="{FF2B5EF4-FFF2-40B4-BE49-F238E27FC236}">
                  <a16:creationId xmlns:a16="http://schemas.microsoft.com/office/drawing/2014/main" id="{00000000-0008-0000-03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14182</xdr:colOff>
          <xdr:row>20</xdr:row>
          <xdr:rowOff>53340</xdr:rowOff>
        </xdr:from>
        <xdr:to>
          <xdr:col>6</xdr:col>
          <xdr:colOff>774488</xdr:colOff>
          <xdr:row>24</xdr:row>
          <xdr:rowOff>0</xdr:rowOff>
        </xdr:to>
        <xdr:sp macro="" textlink="">
          <xdr:nvSpPr>
            <xdr:cNvPr id="1325" name="Group Box 301" hidden="1">
              <a:extLst>
                <a:ext uri="{63B3BB69-23CF-44E3-9099-C40C66FF867C}">
                  <a14:compatExt spid="_x0000_s1325"/>
                </a:ext>
                <a:ext uri="{FF2B5EF4-FFF2-40B4-BE49-F238E27FC236}">
                  <a16:creationId xmlns:a16="http://schemas.microsoft.com/office/drawing/2014/main" id="{00000000-0008-0000-0300-00002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Tick the box</a:t>
              </a:r>
            </a:p>
          </xdr:txBody>
        </xdr:sp>
        <xdr:clientData/>
      </xdr:twoCellAnchor>
    </mc:Choice>
    <mc:Fallback/>
  </mc:AlternateContent>
  <xdr:oneCellAnchor>
    <xdr:from>
      <xdr:col>7</xdr:col>
      <xdr:colOff>1752600</xdr:colOff>
      <xdr:row>23</xdr:row>
      <xdr:rowOff>110067</xdr:rowOff>
    </xdr:from>
    <xdr:ext cx="184731" cy="264560"/>
    <xdr:sp macro="" textlink="">
      <xdr:nvSpPr>
        <xdr:cNvPr id="2" name="TextBox 1">
          <a:extLst>
            <a:ext uri="{FF2B5EF4-FFF2-40B4-BE49-F238E27FC236}">
              <a16:creationId xmlns:a16="http://schemas.microsoft.com/office/drawing/2014/main" id="{445D69AF-588E-4263-8945-025D2E51E289}"/>
            </a:ext>
          </a:extLst>
        </xdr:cNvPr>
        <xdr:cNvSpPr txBox="1"/>
      </xdr:nvSpPr>
      <xdr:spPr>
        <a:xfrm>
          <a:off x="7653867" y="29379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19</xdr:row>
      <xdr:rowOff>110067</xdr:rowOff>
    </xdr:from>
    <xdr:ext cx="184731" cy="264560"/>
    <xdr:sp macro="" textlink="">
      <xdr:nvSpPr>
        <xdr:cNvPr id="4" name="TextBox 3">
          <a:extLst>
            <a:ext uri="{FF2B5EF4-FFF2-40B4-BE49-F238E27FC236}">
              <a16:creationId xmlns:a16="http://schemas.microsoft.com/office/drawing/2014/main" id="{23BA0D0A-8710-4C77-AE8B-4A301C1CE12C}"/>
            </a:ext>
          </a:extLst>
        </xdr:cNvPr>
        <xdr:cNvSpPr txBox="1"/>
      </xdr:nvSpPr>
      <xdr:spPr>
        <a:xfrm>
          <a:off x="7653867" y="29379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mc:AlternateContent xmlns:mc="http://schemas.openxmlformats.org/markup-compatibility/2006">
    <mc:Choice xmlns:a14="http://schemas.microsoft.com/office/drawing/2010/main" Requires="a14">
      <xdr:twoCellAnchor editAs="absolute">
        <xdr:from>
          <xdr:col>6</xdr:col>
          <xdr:colOff>0</xdr:colOff>
          <xdr:row>17</xdr:row>
          <xdr:rowOff>38100</xdr:rowOff>
        </xdr:from>
        <xdr:to>
          <xdr:col>7</xdr:col>
          <xdr:colOff>0</xdr:colOff>
          <xdr:row>20</xdr:row>
          <xdr:rowOff>0</xdr:rowOff>
        </xdr:to>
        <xdr:sp macro="" textlink="">
          <xdr:nvSpPr>
            <xdr:cNvPr id="1330" name="Group Box 306" hidden="1">
              <a:extLst>
                <a:ext uri="{63B3BB69-23CF-44E3-9099-C40C66FF867C}">
                  <a14:compatExt spid="_x0000_s1330"/>
                </a:ext>
                <a:ext uri="{FF2B5EF4-FFF2-40B4-BE49-F238E27FC236}">
                  <a16:creationId xmlns:a16="http://schemas.microsoft.com/office/drawing/2014/main" id="{00000000-0008-0000-0300-00003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Tick the box</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266700</xdr:colOff>
          <xdr:row>18</xdr:row>
          <xdr:rowOff>57150</xdr:rowOff>
        </xdr:from>
        <xdr:to>
          <xdr:col>6</xdr:col>
          <xdr:colOff>590550</xdr:colOff>
          <xdr:row>18</xdr:row>
          <xdr:rowOff>247650</xdr:rowOff>
        </xdr:to>
        <xdr:sp macro="" textlink="">
          <xdr:nvSpPr>
            <xdr:cNvPr id="1331" name="Option Button 307" hidden="1">
              <a:extLst>
                <a:ext uri="{63B3BB69-23CF-44E3-9099-C40C66FF867C}">
                  <a14:compatExt spid="_x0000_s1331"/>
                </a:ext>
                <a:ext uri="{FF2B5EF4-FFF2-40B4-BE49-F238E27FC236}">
                  <a16:creationId xmlns:a16="http://schemas.microsoft.com/office/drawing/2014/main" id="{00000000-0008-0000-03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281940</xdr:colOff>
          <xdr:row>19</xdr:row>
          <xdr:rowOff>19050</xdr:rowOff>
        </xdr:from>
        <xdr:to>
          <xdr:col>6</xdr:col>
          <xdr:colOff>628650</xdr:colOff>
          <xdr:row>19</xdr:row>
          <xdr:rowOff>285750</xdr:rowOff>
        </xdr:to>
        <xdr:sp macro="" textlink="">
          <xdr:nvSpPr>
            <xdr:cNvPr id="1332" name="Option Button 308" hidden="1">
              <a:extLst>
                <a:ext uri="{63B3BB69-23CF-44E3-9099-C40C66FF867C}">
                  <a14:compatExt spid="_x0000_s1332"/>
                </a:ext>
                <a:ext uri="{FF2B5EF4-FFF2-40B4-BE49-F238E27FC236}">
                  <a16:creationId xmlns:a16="http://schemas.microsoft.com/office/drawing/2014/main" id="{00000000-0008-0000-03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266700</xdr:colOff>
          <xdr:row>21</xdr:row>
          <xdr:rowOff>57150</xdr:rowOff>
        </xdr:from>
        <xdr:to>
          <xdr:col>6</xdr:col>
          <xdr:colOff>476250</xdr:colOff>
          <xdr:row>21</xdr:row>
          <xdr:rowOff>247650</xdr:rowOff>
        </xdr:to>
        <xdr:sp macro="" textlink="">
          <xdr:nvSpPr>
            <xdr:cNvPr id="1333" name="Option Button 309" hidden="1">
              <a:extLst>
                <a:ext uri="{63B3BB69-23CF-44E3-9099-C40C66FF867C}">
                  <a14:compatExt spid="_x0000_s1333"/>
                </a:ext>
                <a:ext uri="{FF2B5EF4-FFF2-40B4-BE49-F238E27FC236}">
                  <a16:creationId xmlns:a16="http://schemas.microsoft.com/office/drawing/2014/main" id="{00000000-0008-0000-03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266700</xdr:colOff>
          <xdr:row>22</xdr:row>
          <xdr:rowOff>57150</xdr:rowOff>
        </xdr:from>
        <xdr:to>
          <xdr:col>6</xdr:col>
          <xdr:colOff>476250</xdr:colOff>
          <xdr:row>22</xdr:row>
          <xdr:rowOff>247650</xdr:rowOff>
        </xdr:to>
        <xdr:sp macro="" textlink="">
          <xdr:nvSpPr>
            <xdr:cNvPr id="1334" name="Option Button 310" hidden="1">
              <a:extLst>
                <a:ext uri="{63B3BB69-23CF-44E3-9099-C40C66FF867C}">
                  <a14:compatExt spid="_x0000_s1334"/>
                </a:ext>
                <a:ext uri="{FF2B5EF4-FFF2-40B4-BE49-F238E27FC236}">
                  <a16:creationId xmlns:a16="http://schemas.microsoft.com/office/drawing/2014/main" id="{00000000-0008-0000-03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266700</xdr:colOff>
          <xdr:row>23</xdr:row>
          <xdr:rowOff>57150</xdr:rowOff>
        </xdr:from>
        <xdr:to>
          <xdr:col>6</xdr:col>
          <xdr:colOff>514350</xdr:colOff>
          <xdr:row>23</xdr:row>
          <xdr:rowOff>247650</xdr:rowOff>
        </xdr:to>
        <xdr:sp macro="" textlink="">
          <xdr:nvSpPr>
            <xdr:cNvPr id="1335" name="Option Button 311" hidden="1">
              <a:extLst>
                <a:ext uri="{63B3BB69-23CF-44E3-9099-C40C66FF867C}">
                  <a14:compatExt spid="_x0000_s1335"/>
                </a:ext>
                <a:ext uri="{FF2B5EF4-FFF2-40B4-BE49-F238E27FC236}">
                  <a16:creationId xmlns:a16="http://schemas.microsoft.com/office/drawing/2014/main" id="{00000000-0008-0000-03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1752600</xdr:colOff>
      <xdr:row>33</xdr:row>
      <xdr:rowOff>110067</xdr:rowOff>
    </xdr:from>
    <xdr:ext cx="184731" cy="264560"/>
    <xdr:sp macro="" textlink="">
      <xdr:nvSpPr>
        <xdr:cNvPr id="6" name="TextBox 5">
          <a:extLst>
            <a:ext uri="{FF2B5EF4-FFF2-40B4-BE49-F238E27FC236}">
              <a16:creationId xmlns:a16="http://schemas.microsoft.com/office/drawing/2014/main" id="{3829768D-8DFF-4B3C-9EE3-32CABCD38D4C}"/>
            </a:ext>
          </a:extLst>
        </xdr:cNvPr>
        <xdr:cNvSpPr txBox="1"/>
      </xdr:nvSpPr>
      <xdr:spPr>
        <a:xfrm>
          <a:off x="7653867" y="29379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mc:AlternateContent xmlns:mc="http://schemas.openxmlformats.org/markup-compatibility/2006">
    <mc:Choice xmlns:a14="http://schemas.microsoft.com/office/drawing/2010/main" Requires="a14">
      <xdr:twoCellAnchor editAs="absolute">
        <xdr:from>
          <xdr:col>6</xdr:col>
          <xdr:colOff>0</xdr:colOff>
          <xdr:row>30</xdr:row>
          <xdr:rowOff>57150</xdr:rowOff>
        </xdr:from>
        <xdr:to>
          <xdr:col>7</xdr:col>
          <xdr:colOff>0</xdr:colOff>
          <xdr:row>34</xdr:row>
          <xdr:rowOff>0</xdr:rowOff>
        </xdr:to>
        <xdr:sp macro="" textlink="">
          <xdr:nvSpPr>
            <xdr:cNvPr id="1337" name="Group Box 313" hidden="1">
              <a:extLst>
                <a:ext uri="{63B3BB69-23CF-44E3-9099-C40C66FF867C}">
                  <a14:compatExt spid="_x0000_s1337"/>
                </a:ext>
                <a:ext uri="{FF2B5EF4-FFF2-40B4-BE49-F238E27FC236}">
                  <a16:creationId xmlns:a16="http://schemas.microsoft.com/office/drawing/2014/main" id="{00000000-0008-0000-0300-00003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Tick the box</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31</xdr:row>
          <xdr:rowOff>19050</xdr:rowOff>
        </xdr:from>
        <xdr:to>
          <xdr:col>6</xdr:col>
          <xdr:colOff>552450</xdr:colOff>
          <xdr:row>32</xdr:row>
          <xdr:rowOff>15240</xdr:rowOff>
        </xdr:to>
        <xdr:sp macro="" textlink="">
          <xdr:nvSpPr>
            <xdr:cNvPr id="1338" name="Option Button 314" hidden="1">
              <a:extLst>
                <a:ext uri="{63B3BB69-23CF-44E3-9099-C40C66FF867C}">
                  <a14:compatExt spid="_x0000_s1338"/>
                </a:ext>
                <a:ext uri="{FF2B5EF4-FFF2-40B4-BE49-F238E27FC236}">
                  <a16:creationId xmlns:a16="http://schemas.microsoft.com/office/drawing/2014/main" id="{00000000-0008-0000-03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32</xdr:row>
          <xdr:rowOff>19050</xdr:rowOff>
        </xdr:from>
        <xdr:to>
          <xdr:col>6</xdr:col>
          <xdr:colOff>552450</xdr:colOff>
          <xdr:row>33</xdr:row>
          <xdr:rowOff>423</xdr:rowOff>
        </xdr:to>
        <xdr:sp macro="" textlink="">
          <xdr:nvSpPr>
            <xdr:cNvPr id="1339" name="Option Button 315" hidden="1">
              <a:extLst>
                <a:ext uri="{63B3BB69-23CF-44E3-9099-C40C66FF867C}">
                  <a14:compatExt spid="_x0000_s1339"/>
                </a:ext>
                <a:ext uri="{FF2B5EF4-FFF2-40B4-BE49-F238E27FC236}">
                  <a16:creationId xmlns:a16="http://schemas.microsoft.com/office/drawing/2014/main" id="{00000000-0008-0000-03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33</xdr:row>
          <xdr:rowOff>76200</xdr:rowOff>
        </xdr:from>
        <xdr:to>
          <xdr:col>6</xdr:col>
          <xdr:colOff>552450</xdr:colOff>
          <xdr:row>33</xdr:row>
          <xdr:rowOff>228600</xdr:rowOff>
        </xdr:to>
        <xdr:sp macro="" textlink="">
          <xdr:nvSpPr>
            <xdr:cNvPr id="1340" name="Option Button 316" hidden="1">
              <a:extLst>
                <a:ext uri="{63B3BB69-23CF-44E3-9099-C40C66FF867C}">
                  <a14:compatExt spid="_x0000_s1340"/>
                </a:ext>
                <a:ext uri="{FF2B5EF4-FFF2-40B4-BE49-F238E27FC236}">
                  <a16:creationId xmlns:a16="http://schemas.microsoft.com/office/drawing/2014/main" id="{00000000-0008-0000-03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0</xdr:colOff>
          <xdr:row>34</xdr:row>
          <xdr:rowOff>53340</xdr:rowOff>
        </xdr:from>
        <xdr:to>
          <xdr:col>6</xdr:col>
          <xdr:colOff>781050</xdr:colOff>
          <xdr:row>38</xdr:row>
          <xdr:rowOff>0</xdr:rowOff>
        </xdr:to>
        <xdr:sp macro="" textlink="">
          <xdr:nvSpPr>
            <xdr:cNvPr id="1341" name="Group Box 317" hidden="1">
              <a:extLst>
                <a:ext uri="{63B3BB69-23CF-44E3-9099-C40C66FF867C}">
                  <a14:compatExt spid="_x0000_s1341"/>
                </a:ext>
                <a:ext uri="{FF2B5EF4-FFF2-40B4-BE49-F238E27FC236}">
                  <a16:creationId xmlns:a16="http://schemas.microsoft.com/office/drawing/2014/main" id="{00000000-0008-0000-0300-00003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Tick the box</a:t>
              </a:r>
            </a:p>
          </xdr:txBody>
        </xdr:sp>
        <xdr:clientData/>
      </xdr:twoCellAnchor>
    </mc:Choice>
    <mc:Fallback/>
  </mc:AlternateContent>
  <xdr:oneCellAnchor>
    <xdr:from>
      <xdr:col>7</xdr:col>
      <xdr:colOff>1752600</xdr:colOff>
      <xdr:row>33</xdr:row>
      <xdr:rowOff>110067</xdr:rowOff>
    </xdr:from>
    <xdr:ext cx="184731" cy="264560"/>
    <xdr:sp macro="" textlink="">
      <xdr:nvSpPr>
        <xdr:cNvPr id="7" name="TextBox 6">
          <a:extLst>
            <a:ext uri="{FF2B5EF4-FFF2-40B4-BE49-F238E27FC236}">
              <a16:creationId xmlns:a16="http://schemas.microsoft.com/office/drawing/2014/main" id="{CC463F43-3829-4D1A-B288-F55DD3F58BD5}"/>
            </a:ext>
          </a:extLst>
        </xdr:cNvPr>
        <xdr:cNvSpPr txBox="1"/>
      </xdr:nvSpPr>
      <xdr:spPr>
        <a:xfrm>
          <a:off x="7653867" y="29379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37</xdr:row>
      <xdr:rowOff>110067</xdr:rowOff>
    </xdr:from>
    <xdr:ext cx="184731" cy="264560"/>
    <xdr:sp macro="" textlink="">
      <xdr:nvSpPr>
        <xdr:cNvPr id="8" name="TextBox 7">
          <a:extLst>
            <a:ext uri="{FF2B5EF4-FFF2-40B4-BE49-F238E27FC236}">
              <a16:creationId xmlns:a16="http://schemas.microsoft.com/office/drawing/2014/main" id="{A6C15B23-44F0-4A32-AB82-25E55AF23D39}"/>
            </a:ext>
          </a:extLst>
        </xdr:cNvPr>
        <xdr:cNvSpPr txBox="1"/>
      </xdr:nvSpPr>
      <xdr:spPr>
        <a:xfrm>
          <a:off x="7653867" y="675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37</xdr:row>
      <xdr:rowOff>110067</xdr:rowOff>
    </xdr:from>
    <xdr:ext cx="184731" cy="264560"/>
    <xdr:sp macro="" textlink="">
      <xdr:nvSpPr>
        <xdr:cNvPr id="9" name="TextBox 8">
          <a:extLst>
            <a:ext uri="{FF2B5EF4-FFF2-40B4-BE49-F238E27FC236}">
              <a16:creationId xmlns:a16="http://schemas.microsoft.com/office/drawing/2014/main" id="{8EB282E1-BBEC-4668-883F-688E0BF86C84}"/>
            </a:ext>
          </a:extLst>
        </xdr:cNvPr>
        <xdr:cNvSpPr txBox="1"/>
      </xdr:nvSpPr>
      <xdr:spPr>
        <a:xfrm>
          <a:off x="7653867" y="675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mc:AlternateContent xmlns:mc="http://schemas.openxmlformats.org/markup-compatibility/2006">
    <mc:Choice xmlns:a14="http://schemas.microsoft.com/office/drawing/2010/main" Requires="a14">
      <xdr:twoCellAnchor editAs="absolute">
        <xdr:from>
          <xdr:col>6</xdr:col>
          <xdr:colOff>285750</xdr:colOff>
          <xdr:row>35</xdr:row>
          <xdr:rowOff>8044</xdr:rowOff>
        </xdr:from>
        <xdr:to>
          <xdr:col>6</xdr:col>
          <xdr:colOff>552450</xdr:colOff>
          <xdr:row>35</xdr:row>
          <xdr:rowOff>228600</xdr:rowOff>
        </xdr:to>
        <xdr:sp macro="" textlink="">
          <xdr:nvSpPr>
            <xdr:cNvPr id="1343" name="Option Button 319" hidden="1">
              <a:extLst>
                <a:ext uri="{63B3BB69-23CF-44E3-9099-C40C66FF867C}">
                  <a14:compatExt spid="_x0000_s1343"/>
                </a:ext>
                <a:ext uri="{FF2B5EF4-FFF2-40B4-BE49-F238E27FC236}">
                  <a16:creationId xmlns:a16="http://schemas.microsoft.com/office/drawing/2014/main" id="{00000000-0008-0000-03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36</xdr:row>
          <xdr:rowOff>91440</xdr:rowOff>
        </xdr:from>
        <xdr:to>
          <xdr:col>6</xdr:col>
          <xdr:colOff>552450</xdr:colOff>
          <xdr:row>36</xdr:row>
          <xdr:rowOff>243840</xdr:rowOff>
        </xdr:to>
        <xdr:sp macro="" textlink="">
          <xdr:nvSpPr>
            <xdr:cNvPr id="1344" name="Option Button 320" hidden="1">
              <a:extLst>
                <a:ext uri="{63B3BB69-23CF-44E3-9099-C40C66FF867C}">
                  <a14:compatExt spid="_x0000_s1344"/>
                </a:ext>
                <a:ext uri="{FF2B5EF4-FFF2-40B4-BE49-F238E27FC236}">
                  <a16:creationId xmlns:a16="http://schemas.microsoft.com/office/drawing/2014/main" id="{00000000-0008-0000-03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37</xdr:row>
          <xdr:rowOff>76200</xdr:rowOff>
        </xdr:from>
        <xdr:to>
          <xdr:col>6</xdr:col>
          <xdr:colOff>552450</xdr:colOff>
          <xdr:row>37</xdr:row>
          <xdr:rowOff>228600</xdr:rowOff>
        </xdr:to>
        <xdr:sp macro="" textlink="">
          <xdr:nvSpPr>
            <xdr:cNvPr id="1345" name="Option Button 321" hidden="1">
              <a:extLst>
                <a:ext uri="{63B3BB69-23CF-44E3-9099-C40C66FF867C}">
                  <a14:compatExt spid="_x0000_s1345"/>
                </a:ext>
                <a:ext uri="{FF2B5EF4-FFF2-40B4-BE49-F238E27FC236}">
                  <a16:creationId xmlns:a16="http://schemas.microsoft.com/office/drawing/2014/main" id="{00000000-0008-0000-03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0</xdr:colOff>
          <xdr:row>55</xdr:row>
          <xdr:rowOff>57150</xdr:rowOff>
        </xdr:from>
        <xdr:to>
          <xdr:col>7</xdr:col>
          <xdr:colOff>0</xdr:colOff>
          <xdr:row>59</xdr:row>
          <xdr:rowOff>0</xdr:rowOff>
        </xdr:to>
        <xdr:sp macro="" textlink="">
          <xdr:nvSpPr>
            <xdr:cNvPr id="1346" name="Group Box 322" hidden="1">
              <a:extLst>
                <a:ext uri="{63B3BB69-23CF-44E3-9099-C40C66FF867C}">
                  <a14:compatExt spid="_x0000_s1346"/>
                </a:ext>
                <a:ext uri="{FF2B5EF4-FFF2-40B4-BE49-F238E27FC236}">
                  <a16:creationId xmlns:a16="http://schemas.microsoft.com/office/drawing/2014/main" id="{00000000-0008-0000-0300-00004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Tick the box</a:t>
              </a:r>
            </a:p>
          </xdr:txBody>
        </xdr:sp>
        <xdr:clientData/>
      </xdr:twoCellAnchor>
    </mc:Choice>
    <mc:Fallback/>
  </mc:AlternateContent>
  <xdr:oneCellAnchor>
    <xdr:from>
      <xdr:col>7</xdr:col>
      <xdr:colOff>1752600</xdr:colOff>
      <xdr:row>58</xdr:row>
      <xdr:rowOff>110067</xdr:rowOff>
    </xdr:from>
    <xdr:ext cx="184731" cy="264560"/>
    <xdr:sp macro="" textlink="">
      <xdr:nvSpPr>
        <xdr:cNvPr id="10" name="TextBox 9">
          <a:extLst>
            <a:ext uri="{FF2B5EF4-FFF2-40B4-BE49-F238E27FC236}">
              <a16:creationId xmlns:a16="http://schemas.microsoft.com/office/drawing/2014/main" id="{C151EEB1-1412-420D-8EC6-E69C7D51413B}"/>
            </a:ext>
          </a:extLst>
        </xdr:cNvPr>
        <xdr:cNvSpPr txBox="1"/>
      </xdr:nvSpPr>
      <xdr:spPr>
        <a:xfrm>
          <a:off x="7653867" y="67225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mc:AlternateContent xmlns:mc="http://schemas.openxmlformats.org/markup-compatibility/2006">
    <mc:Choice xmlns:a14="http://schemas.microsoft.com/office/drawing/2010/main" Requires="a14">
      <xdr:twoCellAnchor editAs="absolute">
        <xdr:from>
          <xdr:col>6</xdr:col>
          <xdr:colOff>285750</xdr:colOff>
          <xdr:row>56</xdr:row>
          <xdr:rowOff>19050</xdr:rowOff>
        </xdr:from>
        <xdr:to>
          <xdr:col>6</xdr:col>
          <xdr:colOff>552450</xdr:colOff>
          <xdr:row>57</xdr:row>
          <xdr:rowOff>8043</xdr:rowOff>
        </xdr:to>
        <xdr:sp macro="" textlink="">
          <xdr:nvSpPr>
            <xdr:cNvPr id="1348" name="Option Button 324" hidden="1">
              <a:extLst>
                <a:ext uri="{63B3BB69-23CF-44E3-9099-C40C66FF867C}">
                  <a14:compatExt spid="_x0000_s1348"/>
                </a:ext>
                <a:ext uri="{FF2B5EF4-FFF2-40B4-BE49-F238E27FC236}">
                  <a16:creationId xmlns:a16="http://schemas.microsoft.com/office/drawing/2014/main" id="{00000000-0008-0000-03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291465</xdr:colOff>
          <xdr:row>57</xdr:row>
          <xdr:rowOff>53340</xdr:rowOff>
        </xdr:from>
        <xdr:to>
          <xdr:col>6</xdr:col>
          <xdr:colOff>552450</xdr:colOff>
          <xdr:row>57</xdr:row>
          <xdr:rowOff>247650</xdr:rowOff>
        </xdr:to>
        <xdr:sp macro="" textlink="">
          <xdr:nvSpPr>
            <xdr:cNvPr id="1349" name="Option Button 325" hidden="1">
              <a:extLst>
                <a:ext uri="{63B3BB69-23CF-44E3-9099-C40C66FF867C}">
                  <a14:compatExt spid="_x0000_s1349"/>
                </a:ext>
                <a:ext uri="{FF2B5EF4-FFF2-40B4-BE49-F238E27FC236}">
                  <a16:creationId xmlns:a16="http://schemas.microsoft.com/office/drawing/2014/main" id="{00000000-0008-0000-03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58</xdr:row>
          <xdr:rowOff>76200</xdr:rowOff>
        </xdr:from>
        <xdr:to>
          <xdr:col>6</xdr:col>
          <xdr:colOff>552450</xdr:colOff>
          <xdr:row>58</xdr:row>
          <xdr:rowOff>228600</xdr:rowOff>
        </xdr:to>
        <xdr:sp macro="" textlink="">
          <xdr:nvSpPr>
            <xdr:cNvPr id="1350" name="Option Button 326" hidden="1">
              <a:extLst>
                <a:ext uri="{63B3BB69-23CF-44E3-9099-C40C66FF867C}">
                  <a14:compatExt spid="_x0000_s1350"/>
                </a:ext>
                <a:ext uri="{FF2B5EF4-FFF2-40B4-BE49-F238E27FC236}">
                  <a16:creationId xmlns:a16="http://schemas.microsoft.com/office/drawing/2014/main" id="{00000000-0008-0000-03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1752600</xdr:colOff>
      <xdr:row>58</xdr:row>
      <xdr:rowOff>110067</xdr:rowOff>
    </xdr:from>
    <xdr:ext cx="184731" cy="264560"/>
    <xdr:sp macro="" textlink="">
      <xdr:nvSpPr>
        <xdr:cNvPr id="11" name="TextBox 10">
          <a:extLst>
            <a:ext uri="{FF2B5EF4-FFF2-40B4-BE49-F238E27FC236}">
              <a16:creationId xmlns:a16="http://schemas.microsoft.com/office/drawing/2014/main" id="{2D4A3FDB-1FD3-4FBF-AE88-9CF84AE87072}"/>
            </a:ext>
          </a:extLst>
        </xdr:cNvPr>
        <xdr:cNvSpPr txBox="1"/>
      </xdr:nvSpPr>
      <xdr:spPr>
        <a:xfrm>
          <a:off x="7653867" y="67225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mc:AlternateContent xmlns:mc="http://schemas.openxmlformats.org/markup-compatibility/2006">
    <mc:Choice xmlns:a14="http://schemas.microsoft.com/office/drawing/2010/main" Requires="a14">
      <xdr:twoCellAnchor editAs="absolute">
        <xdr:from>
          <xdr:col>6</xdr:col>
          <xdr:colOff>0</xdr:colOff>
          <xdr:row>59</xdr:row>
          <xdr:rowOff>57150</xdr:rowOff>
        </xdr:from>
        <xdr:to>
          <xdr:col>7</xdr:col>
          <xdr:colOff>0</xdr:colOff>
          <xdr:row>64</xdr:row>
          <xdr:rowOff>0</xdr:rowOff>
        </xdr:to>
        <xdr:sp macro="" textlink="">
          <xdr:nvSpPr>
            <xdr:cNvPr id="1351" name="Group Box 327" hidden="1">
              <a:extLst>
                <a:ext uri="{63B3BB69-23CF-44E3-9099-C40C66FF867C}">
                  <a14:compatExt spid="_x0000_s1351"/>
                </a:ext>
                <a:ext uri="{FF2B5EF4-FFF2-40B4-BE49-F238E27FC236}">
                  <a16:creationId xmlns:a16="http://schemas.microsoft.com/office/drawing/2014/main" id="{00000000-0008-0000-0300-00004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Tick the box</a:t>
              </a:r>
            </a:p>
          </xdr:txBody>
        </xdr:sp>
        <xdr:clientData/>
      </xdr:twoCellAnchor>
    </mc:Choice>
    <mc:Fallback/>
  </mc:AlternateContent>
  <xdr:oneCellAnchor>
    <xdr:from>
      <xdr:col>7</xdr:col>
      <xdr:colOff>1752600</xdr:colOff>
      <xdr:row>58</xdr:row>
      <xdr:rowOff>110067</xdr:rowOff>
    </xdr:from>
    <xdr:ext cx="184731" cy="264560"/>
    <xdr:sp macro="" textlink="">
      <xdr:nvSpPr>
        <xdr:cNvPr id="12" name="TextBox 11">
          <a:extLst>
            <a:ext uri="{FF2B5EF4-FFF2-40B4-BE49-F238E27FC236}">
              <a16:creationId xmlns:a16="http://schemas.microsoft.com/office/drawing/2014/main" id="{90064E7F-3E11-41E8-8B01-AF45CEE5DF81}"/>
            </a:ext>
          </a:extLst>
        </xdr:cNvPr>
        <xdr:cNvSpPr txBox="1"/>
      </xdr:nvSpPr>
      <xdr:spPr>
        <a:xfrm>
          <a:off x="7137400" y="67225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58</xdr:row>
      <xdr:rowOff>110067</xdr:rowOff>
    </xdr:from>
    <xdr:ext cx="184731" cy="264560"/>
    <xdr:sp macro="" textlink="">
      <xdr:nvSpPr>
        <xdr:cNvPr id="13" name="TextBox 12">
          <a:extLst>
            <a:ext uri="{FF2B5EF4-FFF2-40B4-BE49-F238E27FC236}">
              <a16:creationId xmlns:a16="http://schemas.microsoft.com/office/drawing/2014/main" id="{0101FE89-733C-4A0C-9D21-877DE88A4E41}"/>
            </a:ext>
          </a:extLst>
        </xdr:cNvPr>
        <xdr:cNvSpPr txBox="1"/>
      </xdr:nvSpPr>
      <xdr:spPr>
        <a:xfrm>
          <a:off x="7137400" y="67225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63</xdr:row>
      <xdr:rowOff>110067</xdr:rowOff>
    </xdr:from>
    <xdr:ext cx="184731" cy="264560"/>
    <xdr:sp macro="" textlink="">
      <xdr:nvSpPr>
        <xdr:cNvPr id="14" name="TextBox 13">
          <a:extLst>
            <a:ext uri="{FF2B5EF4-FFF2-40B4-BE49-F238E27FC236}">
              <a16:creationId xmlns:a16="http://schemas.microsoft.com/office/drawing/2014/main" id="{41F8070B-B367-4815-9932-160D96DF92C7}"/>
            </a:ext>
          </a:extLst>
        </xdr:cNvPr>
        <xdr:cNvSpPr txBox="1"/>
      </xdr:nvSpPr>
      <xdr:spPr>
        <a:xfrm>
          <a:off x="7137400" y="78147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63</xdr:row>
      <xdr:rowOff>110067</xdr:rowOff>
    </xdr:from>
    <xdr:ext cx="184731" cy="264560"/>
    <xdr:sp macro="" textlink="">
      <xdr:nvSpPr>
        <xdr:cNvPr id="15" name="TextBox 14">
          <a:extLst>
            <a:ext uri="{FF2B5EF4-FFF2-40B4-BE49-F238E27FC236}">
              <a16:creationId xmlns:a16="http://schemas.microsoft.com/office/drawing/2014/main" id="{D79FDE18-4ACA-48E3-90CE-A8FAE4E8BF94}"/>
            </a:ext>
          </a:extLst>
        </xdr:cNvPr>
        <xdr:cNvSpPr txBox="1"/>
      </xdr:nvSpPr>
      <xdr:spPr>
        <a:xfrm>
          <a:off x="7137400" y="78147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mc:AlternateContent xmlns:mc="http://schemas.openxmlformats.org/markup-compatibility/2006">
    <mc:Choice xmlns:a14="http://schemas.microsoft.com/office/drawing/2010/main" Requires="a14">
      <xdr:twoCellAnchor editAs="absolute">
        <xdr:from>
          <xdr:col>6</xdr:col>
          <xdr:colOff>285750</xdr:colOff>
          <xdr:row>59</xdr:row>
          <xdr:rowOff>152400</xdr:rowOff>
        </xdr:from>
        <xdr:to>
          <xdr:col>6</xdr:col>
          <xdr:colOff>552450</xdr:colOff>
          <xdr:row>60</xdr:row>
          <xdr:rowOff>209550</xdr:rowOff>
        </xdr:to>
        <xdr:sp macro="" textlink="">
          <xdr:nvSpPr>
            <xdr:cNvPr id="1354" name="Option Button 330" hidden="1">
              <a:extLst>
                <a:ext uri="{63B3BB69-23CF-44E3-9099-C40C66FF867C}">
                  <a14:compatExt spid="_x0000_s1354"/>
                </a:ext>
                <a:ext uri="{FF2B5EF4-FFF2-40B4-BE49-F238E27FC236}">
                  <a16:creationId xmlns:a16="http://schemas.microsoft.com/office/drawing/2014/main" id="{00000000-0008-0000-03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61</xdr:row>
          <xdr:rowOff>57150</xdr:rowOff>
        </xdr:from>
        <xdr:to>
          <xdr:col>6</xdr:col>
          <xdr:colOff>586740</xdr:colOff>
          <xdr:row>61</xdr:row>
          <xdr:rowOff>243840</xdr:rowOff>
        </xdr:to>
        <xdr:sp macro="" textlink="">
          <xdr:nvSpPr>
            <xdr:cNvPr id="1355" name="Option Button 331" hidden="1">
              <a:extLst>
                <a:ext uri="{63B3BB69-23CF-44E3-9099-C40C66FF867C}">
                  <a14:compatExt spid="_x0000_s1355"/>
                </a:ext>
                <a:ext uri="{FF2B5EF4-FFF2-40B4-BE49-F238E27FC236}">
                  <a16:creationId xmlns:a16="http://schemas.microsoft.com/office/drawing/2014/main" id="{00000000-0008-0000-03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63</xdr:row>
          <xdr:rowOff>76200</xdr:rowOff>
        </xdr:from>
        <xdr:to>
          <xdr:col>6</xdr:col>
          <xdr:colOff>552450</xdr:colOff>
          <xdr:row>63</xdr:row>
          <xdr:rowOff>228600</xdr:rowOff>
        </xdr:to>
        <xdr:sp macro="" textlink="">
          <xdr:nvSpPr>
            <xdr:cNvPr id="1356" name="Option Button 332" hidden="1">
              <a:extLst>
                <a:ext uri="{63B3BB69-23CF-44E3-9099-C40C66FF867C}">
                  <a14:compatExt spid="_x0000_s1356"/>
                </a:ext>
                <a:ext uri="{FF2B5EF4-FFF2-40B4-BE49-F238E27FC236}">
                  <a16:creationId xmlns:a16="http://schemas.microsoft.com/office/drawing/2014/main" id="{00000000-0008-0000-03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62</xdr:row>
          <xdr:rowOff>76200</xdr:rowOff>
        </xdr:from>
        <xdr:to>
          <xdr:col>6</xdr:col>
          <xdr:colOff>552450</xdr:colOff>
          <xdr:row>62</xdr:row>
          <xdr:rowOff>228600</xdr:rowOff>
        </xdr:to>
        <xdr:sp macro="" textlink="">
          <xdr:nvSpPr>
            <xdr:cNvPr id="1357" name="Option Button 333" hidden="1">
              <a:extLst>
                <a:ext uri="{63B3BB69-23CF-44E3-9099-C40C66FF867C}">
                  <a14:compatExt spid="_x0000_s1357"/>
                </a:ext>
                <a:ext uri="{FF2B5EF4-FFF2-40B4-BE49-F238E27FC236}">
                  <a16:creationId xmlns:a16="http://schemas.microsoft.com/office/drawing/2014/main" id="{00000000-0008-0000-03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0</xdr:colOff>
          <xdr:row>72</xdr:row>
          <xdr:rowOff>53340</xdr:rowOff>
        </xdr:from>
        <xdr:to>
          <xdr:col>7</xdr:col>
          <xdr:colOff>0</xdr:colOff>
          <xdr:row>78</xdr:row>
          <xdr:rowOff>0</xdr:rowOff>
        </xdr:to>
        <xdr:sp macro="" textlink="">
          <xdr:nvSpPr>
            <xdr:cNvPr id="1358" name="Group Box 334" hidden="1">
              <a:extLst>
                <a:ext uri="{63B3BB69-23CF-44E3-9099-C40C66FF867C}">
                  <a14:compatExt spid="_x0000_s1358"/>
                </a:ext>
                <a:ext uri="{FF2B5EF4-FFF2-40B4-BE49-F238E27FC236}">
                  <a16:creationId xmlns:a16="http://schemas.microsoft.com/office/drawing/2014/main" id="{00000000-0008-0000-0300-00004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Tick the box</a:t>
              </a:r>
            </a:p>
          </xdr:txBody>
        </xdr:sp>
        <xdr:clientData/>
      </xdr:twoCellAnchor>
    </mc:Choice>
    <mc:Fallback/>
  </mc:AlternateContent>
  <xdr:oneCellAnchor>
    <xdr:from>
      <xdr:col>7</xdr:col>
      <xdr:colOff>1752600</xdr:colOff>
      <xdr:row>76</xdr:row>
      <xdr:rowOff>110067</xdr:rowOff>
    </xdr:from>
    <xdr:ext cx="184731" cy="264560"/>
    <xdr:sp macro="" textlink="">
      <xdr:nvSpPr>
        <xdr:cNvPr id="16" name="TextBox 15">
          <a:extLst>
            <a:ext uri="{FF2B5EF4-FFF2-40B4-BE49-F238E27FC236}">
              <a16:creationId xmlns:a16="http://schemas.microsoft.com/office/drawing/2014/main" id="{A47CD500-040C-45D5-9B83-7FE9E9EF2C0D}"/>
            </a:ext>
          </a:extLst>
        </xdr:cNvPr>
        <xdr:cNvSpPr txBox="1"/>
      </xdr:nvSpPr>
      <xdr:spPr>
        <a:xfrm>
          <a:off x="7061200" y="112183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76</xdr:row>
      <xdr:rowOff>110067</xdr:rowOff>
    </xdr:from>
    <xdr:ext cx="184731" cy="264560"/>
    <xdr:sp macro="" textlink="">
      <xdr:nvSpPr>
        <xdr:cNvPr id="17" name="TextBox 16">
          <a:extLst>
            <a:ext uri="{FF2B5EF4-FFF2-40B4-BE49-F238E27FC236}">
              <a16:creationId xmlns:a16="http://schemas.microsoft.com/office/drawing/2014/main" id="{E46FF3C2-4ABF-40C8-B031-1BAC6A8719FA}"/>
            </a:ext>
          </a:extLst>
        </xdr:cNvPr>
        <xdr:cNvSpPr txBox="1"/>
      </xdr:nvSpPr>
      <xdr:spPr>
        <a:xfrm>
          <a:off x="7061200" y="112183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mc:AlternateContent xmlns:mc="http://schemas.openxmlformats.org/markup-compatibility/2006">
    <mc:Choice xmlns:a14="http://schemas.microsoft.com/office/drawing/2010/main" Requires="a14">
      <xdr:twoCellAnchor editAs="absolute">
        <xdr:from>
          <xdr:col>6</xdr:col>
          <xdr:colOff>285750</xdr:colOff>
          <xdr:row>72</xdr:row>
          <xdr:rowOff>139065</xdr:rowOff>
        </xdr:from>
        <xdr:to>
          <xdr:col>6</xdr:col>
          <xdr:colOff>552450</xdr:colOff>
          <xdr:row>73</xdr:row>
          <xdr:rowOff>228600</xdr:rowOff>
        </xdr:to>
        <xdr:sp macro="" textlink="">
          <xdr:nvSpPr>
            <xdr:cNvPr id="1360" name="Option Button 336" hidden="1">
              <a:extLst>
                <a:ext uri="{63B3BB69-23CF-44E3-9099-C40C66FF867C}">
                  <a14:compatExt spid="_x0000_s1360"/>
                </a:ext>
                <a:ext uri="{FF2B5EF4-FFF2-40B4-BE49-F238E27FC236}">
                  <a16:creationId xmlns:a16="http://schemas.microsoft.com/office/drawing/2014/main" id="{00000000-0008-0000-03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74</xdr:row>
          <xdr:rowOff>57150</xdr:rowOff>
        </xdr:from>
        <xdr:to>
          <xdr:col>6</xdr:col>
          <xdr:colOff>586740</xdr:colOff>
          <xdr:row>74</xdr:row>
          <xdr:rowOff>243840</xdr:rowOff>
        </xdr:to>
        <xdr:sp macro="" textlink="">
          <xdr:nvSpPr>
            <xdr:cNvPr id="1361" name="Option Button 337" hidden="1">
              <a:extLst>
                <a:ext uri="{63B3BB69-23CF-44E3-9099-C40C66FF867C}">
                  <a14:compatExt spid="_x0000_s1361"/>
                </a:ext>
                <a:ext uri="{FF2B5EF4-FFF2-40B4-BE49-F238E27FC236}">
                  <a16:creationId xmlns:a16="http://schemas.microsoft.com/office/drawing/2014/main" id="{00000000-0008-0000-03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76</xdr:row>
          <xdr:rowOff>15240</xdr:rowOff>
        </xdr:from>
        <xdr:to>
          <xdr:col>6</xdr:col>
          <xdr:colOff>520065</xdr:colOff>
          <xdr:row>76</xdr:row>
          <xdr:rowOff>167640</xdr:rowOff>
        </xdr:to>
        <xdr:sp macro="" textlink="">
          <xdr:nvSpPr>
            <xdr:cNvPr id="1362" name="Option Button 338" hidden="1">
              <a:extLst>
                <a:ext uri="{63B3BB69-23CF-44E3-9099-C40C66FF867C}">
                  <a14:compatExt spid="_x0000_s1362"/>
                </a:ext>
                <a:ext uri="{FF2B5EF4-FFF2-40B4-BE49-F238E27FC236}">
                  <a16:creationId xmlns:a16="http://schemas.microsoft.com/office/drawing/2014/main" id="{00000000-0008-0000-03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75</xdr:row>
          <xdr:rowOff>0</xdr:rowOff>
        </xdr:from>
        <xdr:to>
          <xdr:col>6</xdr:col>
          <xdr:colOff>552450</xdr:colOff>
          <xdr:row>75</xdr:row>
          <xdr:rowOff>152400</xdr:rowOff>
        </xdr:to>
        <xdr:sp macro="" textlink="">
          <xdr:nvSpPr>
            <xdr:cNvPr id="1363" name="Option Button 339" hidden="1">
              <a:extLst>
                <a:ext uri="{63B3BB69-23CF-44E3-9099-C40C66FF867C}">
                  <a14:compatExt spid="_x0000_s1363"/>
                </a:ext>
                <a:ext uri="{FF2B5EF4-FFF2-40B4-BE49-F238E27FC236}">
                  <a16:creationId xmlns:a16="http://schemas.microsoft.com/office/drawing/2014/main" id="{00000000-0008-0000-03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77</xdr:row>
          <xdr:rowOff>0</xdr:rowOff>
        </xdr:from>
        <xdr:to>
          <xdr:col>6</xdr:col>
          <xdr:colOff>552450</xdr:colOff>
          <xdr:row>77</xdr:row>
          <xdr:rowOff>152400</xdr:rowOff>
        </xdr:to>
        <xdr:sp macro="" textlink="">
          <xdr:nvSpPr>
            <xdr:cNvPr id="1364" name="Option Button 340" hidden="1">
              <a:extLst>
                <a:ext uri="{63B3BB69-23CF-44E3-9099-C40C66FF867C}">
                  <a14:compatExt spid="_x0000_s1364"/>
                </a:ext>
                <a:ext uri="{FF2B5EF4-FFF2-40B4-BE49-F238E27FC236}">
                  <a16:creationId xmlns:a16="http://schemas.microsoft.com/office/drawing/2014/main" id="{00000000-0008-0000-03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1752600</xdr:colOff>
      <xdr:row>77</xdr:row>
      <xdr:rowOff>110067</xdr:rowOff>
    </xdr:from>
    <xdr:ext cx="184731" cy="264560"/>
    <xdr:sp macro="" textlink="">
      <xdr:nvSpPr>
        <xdr:cNvPr id="18" name="TextBox 17">
          <a:extLst>
            <a:ext uri="{FF2B5EF4-FFF2-40B4-BE49-F238E27FC236}">
              <a16:creationId xmlns:a16="http://schemas.microsoft.com/office/drawing/2014/main" id="{7FF2F21B-CC94-40D6-9332-0095C767B75A}"/>
            </a:ext>
          </a:extLst>
        </xdr:cNvPr>
        <xdr:cNvSpPr txBox="1"/>
      </xdr:nvSpPr>
      <xdr:spPr>
        <a:xfrm>
          <a:off x="7061200" y="137752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77</xdr:row>
      <xdr:rowOff>110067</xdr:rowOff>
    </xdr:from>
    <xdr:ext cx="184731" cy="264560"/>
    <xdr:sp macro="" textlink="">
      <xdr:nvSpPr>
        <xdr:cNvPr id="19" name="TextBox 18">
          <a:extLst>
            <a:ext uri="{FF2B5EF4-FFF2-40B4-BE49-F238E27FC236}">
              <a16:creationId xmlns:a16="http://schemas.microsoft.com/office/drawing/2014/main" id="{C7715445-A531-410B-B605-631F9FB6A505}"/>
            </a:ext>
          </a:extLst>
        </xdr:cNvPr>
        <xdr:cNvSpPr txBox="1"/>
      </xdr:nvSpPr>
      <xdr:spPr>
        <a:xfrm>
          <a:off x="7061200" y="137752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mc:AlternateContent xmlns:mc="http://schemas.openxmlformats.org/markup-compatibility/2006">
    <mc:Choice xmlns:a14="http://schemas.microsoft.com/office/drawing/2010/main" Requires="a14">
      <xdr:twoCellAnchor editAs="absolute">
        <xdr:from>
          <xdr:col>6</xdr:col>
          <xdr:colOff>0</xdr:colOff>
          <xdr:row>113</xdr:row>
          <xdr:rowOff>53340</xdr:rowOff>
        </xdr:from>
        <xdr:to>
          <xdr:col>7</xdr:col>
          <xdr:colOff>0</xdr:colOff>
          <xdr:row>117</xdr:row>
          <xdr:rowOff>0</xdr:rowOff>
        </xdr:to>
        <xdr:sp macro="" textlink="">
          <xdr:nvSpPr>
            <xdr:cNvPr id="1365" name="Group Box 341" hidden="1">
              <a:extLst>
                <a:ext uri="{63B3BB69-23CF-44E3-9099-C40C66FF867C}">
                  <a14:compatExt spid="_x0000_s1365"/>
                </a:ext>
                <a:ext uri="{FF2B5EF4-FFF2-40B4-BE49-F238E27FC236}">
                  <a16:creationId xmlns:a16="http://schemas.microsoft.com/office/drawing/2014/main" id="{00000000-0008-0000-0300-00005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Tick the box</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114</xdr:row>
          <xdr:rowOff>0</xdr:rowOff>
        </xdr:from>
        <xdr:to>
          <xdr:col>6</xdr:col>
          <xdr:colOff>514350</xdr:colOff>
          <xdr:row>115</xdr:row>
          <xdr:rowOff>15240</xdr:rowOff>
        </xdr:to>
        <xdr:sp macro="" textlink="">
          <xdr:nvSpPr>
            <xdr:cNvPr id="1366" name="Option Button 342" hidden="1">
              <a:extLst>
                <a:ext uri="{63B3BB69-23CF-44E3-9099-C40C66FF867C}">
                  <a14:compatExt spid="_x0000_s1366"/>
                </a:ext>
                <a:ext uri="{FF2B5EF4-FFF2-40B4-BE49-F238E27FC236}">
                  <a16:creationId xmlns:a16="http://schemas.microsoft.com/office/drawing/2014/main" id="{00000000-0008-0000-03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115</xdr:row>
          <xdr:rowOff>19050</xdr:rowOff>
        </xdr:from>
        <xdr:to>
          <xdr:col>6</xdr:col>
          <xdr:colOff>586740</xdr:colOff>
          <xdr:row>116</xdr:row>
          <xdr:rowOff>0</xdr:rowOff>
        </xdr:to>
        <xdr:sp macro="" textlink="">
          <xdr:nvSpPr>
            <xdr:cNvPr id="1367" name="Option Button 343" hidden="1">
              <a:extLst>
                <a:ext uri="{63B3BB69-23CF-44E3-9099-C40C66FF867C}">
                  <a14:compatExt spid="_x0000_s1367"/>
                </a:ext>
                <a:ext uri="{FF2B5EF4-FFF2-40B4-BE49-F238E27FC236}">
                  <a16:creationId xmlns:a16="http://schemas.microsoft.com/office/drawing/2014/main" id="{00000000-0008-0000-03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116</xdr:row>
          <xdr:rowOff>53340</xdr:rowOff>
        </xdr:from>
        <xdr:to>
          <xdr:col>6</xdr:col>
          <xdr:colOff>514350</xdr:colOff>
          <xdr:row>116</xdr:row>
          <xdr:rowOff>247650</xdr:rowOff>
        </xdr:to>
        <xdr:sp macro="" textlink="">
          <xdr:nvSpPr>
            <xdr:cNvPr id="1368" name="Option Button 344" hidden="1">
              <a:extLst>
                <a:ext uri="{63B3BB69-23CF-44E3-9099-C40C66FF867C}">
                  <a14:compatExt spid="_x0000_s1368"/>
                </a:ext>
                <a:ext uri="{FF2B5EF4-FFF2-40B4-BE49-F238E27FC236}">
                  <a16:creationId xmlns:a16="http://schemas.microsoft.com/office/drawing/2014/main" id="{00000000-0008-0000-03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0</xdr:colOff>
          <xdr:row>147</xdr:row>
          <xdr:rowOff>53340</xdr:rowOff>
        </xdr:from>
        <xdr:to>
          <xdr:col>7</xdr:col>
          <xdr:colOff>0</xdr:colOff>
          <xdr:row>151</xdr:row>
          <xdr:rowOff>0</xdr:rowOff>
        </xdr:to>
        <xdr:sp macro="" textlink="">
          <xdr:nvSpPr>
            <xdr:cNvPr id="1370" name="Group Box 346" hidden="1">
              <a:extLst>
                <a:ext uri="{63B3BB69-23CF-44E3-9099-C40C66FF867C}">
                  <a14:compatExt spid="_x0000_s1370"/>
                </a:ext>
                <a:ext uri="{FF2B5EF4-FFF2-40B4-BE49-F238E27FC236}">
                  <a16:creationId xmlns:a16="http://schemas.microsoft.com/office/drawing/2014/main" id="{00000000-0008-0000-0300-00005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Tick the box</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147</xdr:row>
          <xdr:rowOff>139065</xdr:rowOff>
        </xdr:from>
        <xdr:to>
          <xdr:col>6</xdr:col>
          <xdr:colOff>552450</xdr:colOff>
          <xdr:row>148</xdr:row>
          <xdr:rowOff>171450</xdr:rowOff>
        </xdr:to>
        <xdr:sp macro="" textlink="">
          <xdr:nvSpPr>
            <xdr:cNvPr id="1372" name="Option Button 348" hidden="1">
              <a:extLst>
                <a:ext uri="{63B3BB69-23CF-44E3-9099-C40C66FF867C}">
                  <a14:compatExt spid="_x0000_s1372"/>
                </a:ext>
                <a:ext uri="{FF2B5EF4-FFF2-40B4-BE49-F238E27FC236}">
                  <a16:creationId xmlns:a16="http://schemas.microsoft.com/office/drawing/2014/main" id="{00000000-0008-0000-03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149</xdr:row>
          <xdr:rowOff>0</xdr:rowOff>
        </xdr:from>
        <xdr:to>
          <xdr:col>6</xdr:col>
          <xdr:colOff>590550</xdr:colOff>
          <xdr:row>149</xdr:row>
          <xdr:rowOff>209550</xdr:rowOff>
        </xdr:to>
        <xdr:sp macro="" textlink="">
          <xdr:nvSpPr>
            <xdr:cNvPr id="1373" name="Option Button 349" hidden="1">
              <a:extLst>
                <a:ext uri="{63B3BB69-23CF-44E3-9099-C40C66FF867C}">
                  <a14:compatExt spid="_x0000_s1373"/>
                </a:ext>
                <a:ext uri="{FF2B5EF4-FFF2-40B4-BE49-F238E27FC236}">
                  <a16:creationId xmlns:a16="http://schemas.microsoft.com/office/drawing/2014/main" id="{00000000-0008-0000-03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150</xdr:row>
          <xdr:rowOff>24765</xdr:rowOff>
        </xdr:from>
        <xdr:to>
          <xdr:col>6</xdr:col>
          <xdr:colOff>552450</xdr:colOff>
          <xdr:row>150</xdr:row>
          <xdr:rowOff>209550</xdr:rowOff>
        </xdr:to>
        <xdr:sp macro="" textlink="">
          <xdr:nvSpPr>
            <xdr:cNvPr id="1374" name="Option Button 350" hidden="1">
              <a:extLst>
                <a:ext uri="{63B3BB69-23CF-44E3-9099-C40C66FF867C}">
                  <a14:compatExt spid="_x0000_s1374"/>
                </a:ext>
                <a:ext uri="{FF2B5EF4-FFF2-40B4-BE49-F238E27FC236}">
                  <a16:creationId xmlns:a16="http://schemas.microsoft.com/office/drawing/2014/main" id="{00000000-0008-0000-03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0</xdr:colOff>
          <xdr:row>168</xdr:row>
          <xdr:rowOff>53340</xdr:rowOff>
        </xdr:from>
        <xdr:to>
          <xdr:col>7</xdr:col>
          <xdr:colOff>0</xdr:colOff>
          <xdr:row>171</xdr:row>
          <xdr:rowOff>0</xdr:rowOff>
        </xdr:to>
        <xdr:sp macro="" textlink="">
          <xdr:nvSpPr>
            <xdr:cNvPr id="1376" name="Group Box 352" hidden="1">
              <a:extLst>
                <a:ext uri="{63B3BB69-23CF-44E3-9099-C40C66FF867C}">
                  <a14:compatExt spid="_x0000_s1376"/>
                </a:ext>
                <a:ext uri="{FF2B5EF4-FFF2-40B4-BE49-F238E27FC236}">
                  <a16:creationId xmlns:a16="http://schemas.microsoft.com/office/drawing/2014/main" id="{00000000-0008-0000-0300-00006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Tick the box</a:t>
              </a:r>
            </a:p>
          </xdr:txBody>
        </xdr:sp>
        <xdr:clientData/>
      </xdr:twoCellAnchor>
    </mc:Choice>
    <mc:Fallback/>
  </mc:AlternateContent>
  <xdr:oneCellAnchor>
    <xdr:from>
      <xdr:col>7</xdr:col>
      <xdr:colOff>1752600</xdr:colOff>
      <xdr:row>170</xdr:row>
      <xdr:rowOff>110067</xdr:rowOff>
    </xdr:from>
    <xdr:ext cx="184731" cy="264560"/>
    <xdr:sp macro="" textlink="">
      <xdr:nvSpPr>
        <xdr:cNvPr id="3" name="TextBox 2">
          <a:extLst>
            <a:ext uri="{FF2B5EF4-FFF2-40B4-BE49-F238E27FC236}">
              <a16:creationId xmlns:a16="http://schemas.microsoft.com/office/drawing/2014/main" id="{26683454-78CE-4FC6-BF81-EFDCBC155029}"/>
            </a:ext>
          </a:extLst>
        </xdr:cNvPr>
        <xdr:cNvSpPr txBox="1"/>
      </xdr:nvSpPr>
      <xdr:spPr>
        <a:xfrm>
          <a:off x="7069667" y="101261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mc:AlternateContent xmlns:mc="http://schemas.openxmlformats.org/markup-compatibility/2006">
    <mc:Choice xmlns:a14="http://schemas.microsoft.com/office/drawing/2010/main" Requires="a14">
      <xdr:twoCellAnchor editAs="absolute">
        <xdr:from>
          <xdr:col>6</xdr:col>
          <xdr:colOff>285750</xdr:colOff>
          <xdr:row>169</xdr:row>
          <xdr:rowOff>19050</xdr:rowOff>
        </xdr:from>
        <xdr:to>
          <xdr:col>6</xdr:col>
          <xdr:colOff>514350</xdr:colOff>
          <xdr:row>169</xdr:row>
          <xdr:rowOff>167640</xdr:rowOff>
        </xdr:to>
        <xdr:sp macro="" textlink="">
          <xdr:nvSpPr>
            <xdr:cNvPr id="1377" name="Option Button 353" hidden="1">
              <a:extLst>
                <a:ext uri="{63B3BB69-23CF-44E3-9099-C40C66FF867C}">
                  <a14:compatExt spid="_x0000_s1377"/>
                </a:ext>
                <a:ext uri="{FF2B5EF4-FFF2-40B4-BE49-F238E27FC236}">
                  <a16:creationId xmlns:a16="http://schemas.microsoft.com/office/drawing/2014/main" id="{00000000-0008-0000-03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170</xdr:row>
          <xdr:rowOff>0</xdr:rowOff>
        </xdr:from>
        <xdr:to>
          <xdr:col>6</xdr:col>
          <xdr:colOff>552450</xdr:colOff>
          <xdr:row>170</xdr:row>
          <xdr:rowOff>152400</xdr:rowOff>
        </xdr:to>
        <xdr:sp macro="" textlink="">
          <xdr:nvSpPr>
            <xdr:cNvPr id="1378" name="Option Button 354" hidden="1">
              <a:extLst>
                <a:ext uri="{63B3BB69-23CF-44E3-9099-C40C66FF867C}">
                  <a14:compatExt spid="_x0000_s1378"/>
                </a:ext>
                <a:ext uri="{FF2B5EF4-FFF2-40B4-BE49-F238E27FC236}">
                  <a16:creationId xmlns:a16="http://schemas.microsoft.com/office/drawing/2014/main" id="{00000000-0008-0000-03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1752600</xdr:colOff>
      <xdr:row>170</xdr:row>
      <xdr:rowOff>110067</xdr:rowOff>
    </xdr:from>
    <xdr:ext cx="184731" cy="264560"/>
    <xdr:sp macro="" textlink="">
      <xdr:nvSpPr>
        <xdr:cNvPr id="20" name="TextBox 19">
          <a:extLst>
            <a:ext uri="{FF2B5EF4-FFF2-40B4-BE49-F238E27FC236}">
              <a16:creationId xmlns:a16="http://schemas.microsoft.com/office/drawing/2014/main" id="{E6D42FD3-C7FB-4C45-8BE6-2BFBCF87BEDB}"/>
            </a:ext>
          </a:extLst>
        </xdr:cNvPr>
        <xdr:cNvSpPr txBox="1"/>
      </xdr:nvSpPr>
      <xdr:spPr>
        <a:xfrm>
          <a:off x="7069667" y="101261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170</xdr:row>
      <xdr:rowOff>110067</xdr:rowOff>
    </xdr:from>
    <xdr:ext cx="184731" cy="264560"/>
    <xdr:sp macro="" textlink="">
      <xdr:nvSpPr>
        <xdr:cNvPr id="21" name="TextBox 20">
          <a:extLst>
            <a:ext uri="{FF2B5EF4-FFF2-40B4-BE49-F238E27FC236}">
              <a16:creationId xmlns:a16="http://schemas.microsoft.com/office/drawing/2014/main" id="{01424D49-CAA5-4108-8105-A8157680A8CB}"/>
            </a:ext>
          </a:extLst>
        </xdr:cNvPr>
        <xdr:cNvSpPr txBox="1"/>
      </xdr:nvSpPr>
      <xdr:spPr>
        <a:xfrm>
          <a:off x="7069667" y="101261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170</xdr:row>
      <xdr:rowOff>110067</xdr:rowOff>
    </xdr:from>
    <xdr:ext cx="184731" cy="264560"/>
    <xdr:sp macro="" textlink="">
      <xdr:nvSpPr>
        <xdr:cNvPr id="22" name="TextBox 21">
          <a:extLst>
            <a:ext uri="{FF2B5EF4-FFF2-40B4-BE49-F238E27FC236}">
              <a16:creationId xmlns:a16="http://schemas.microsoft.com/office/drawing/2014/main" id="{B16D2BF8-6BD6-4244-AB7B-BB2296D56B90}"/>
            </a:ext>
          </a:extLst>
        </xdr:cNvPr>
        <xdr:cNvSpPr txBox="1"/>
      </xdr:nvSpPr>
      <xdr:spPr>
        <a:xfrm>
          <a:off x="7069667" y="101261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mc:AlternateContent xmlns:mc="http://schemas.openxmlformats.org/markup-compatibility/2006">
    <mc:Choice xmlns:a14="http://schemas.microsoft.com/office/drawing/2010/main" Requires="a14">
      <xdr:twoCellAnchor editAs="absolute">
        <xdr:from>
          <xdr:col>6</xdr:col>
          <xdr:colOff>0</xdr:colOff>
          <xdr:row>171</xdr:row>
          <xdr:rowOff>53340</xdr:rowOff>
        </xdr:from>
        <xdr:to>
          <xdr:col>7</xdr:col>
          <xdr:colOff>0</xdr:colOff>
          <xdr:row>174</xdr:row>
          <xdr:rowOff>0</xdr:rowOff>
        </xdr:to>
        <xdr:sp macro="" textlink="">
          <xdr:nvSpPr>
            <xdr:cNvPr id="1380" name="Group Box 356" hidden="1">
              <a:extLst>
                <a:ext uri="{63B3BB69-23CF-44E3-9099-C40C66FF867C}">
                  <a14:compatExt spid="_x0000_s1380"/>
                </a:ext>
                <a:ext uri="{FF2B5EF4-FFF2-40B4-BE49-F238E27FC236}">
                  <a16:creationId xmlns:a16="http://schemas.microsoft.com/office/drawing/2014/main" id="{00000000-0008-0000-0300-00006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Tick the box</a:t>
              </a:r>
            </a:p>
          </xdr:txBody>
        </xdr:sp>
        <xdr:clientData/>
      </xdr:twoCellAnchor>
    </mc:Choice>
    <mc:Fallback/>
  </mc:AlternateContent>
  <xdr:oneCellAnchor>
    <xdr:from>
      <xdr:col>7</xdr:col>
      <xdr:colOff>1752600</xdr:colOff>
      <xdr:row>170</xdr:row>
      <xdr:rowOff>110067</xdr:rowOff>
    </xdr:from>
    <xdr:ext cx="184731" cy="264560"/>
    <xdr:sp macro="" textlink="">
      <xdr:nvSpPr>
        <xdr:cNvPr id="23" name="TextBox 22">
          <a:extLst>
            <a:ext uri="{FF2B5EF4-FFF2-40B4-BE49-F238E27FC236}">
              <a16:creationId xmlns:a16="http://schemas.microsoft.com/office/drawing/2014/main" id="{0D814AB9-8A22-4682-A2DD-206AB7CD6263}"/>
            </a:ext>
          </a:extLst>
        </xdr:cNvPr>
        <xdr:cNvSpPr txBox="1"/>
      </xdr:nvSpPr>
      <xdr:spPr>
        <a:xfrm>
          <a:off x="7069667" y="101261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170</xdr:row>
      <xdr:rowOff>110067</xdr:rowOff>
    </xdr:from>
    <xdr:ext cx="184731" cy="264560"/>
    <xdr:sp macro="" textlink="">
      <xdr:nvSpPr>
        <xdr:cNvPr id="24" name="TextBox 23">
          <a:extLst>
            <a:ext uri="{FF2B5EF4-FFF2-40B4-BE49-F238E27FC236}">
              <a16:creationId xmlns:a16="http://schemas.microsoft.com/office/drawing/2014/main" id="{70540130-D87E-4400-8612-581BFEAA5434}"/>
            </a:ext>
          </a:extLst>
        </xdr:cNvPr>
        <xdr:cNvSpPr txBox="1"/>
      </xdr:nvSpPr>
      <xdr:spPr>
        <a:xfrm>
          <a:off x="7069667" y="101261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170</xdr:row>
      <xdr:rowOff>110067</xdr:rowOff>
    </xdr:from>
    <xdr:ext cx="184731" cy="264560"/>
    <xdr:sp macro="" textlink="">
      <xdr:nvSpPr>
        <xdr:cNvPr id="25" name="TextBox 24">
          <a:extLst>
            <a:ext uri="{FF2B5EF4-FFF2-40B4-BE49-F238E27FC236}">
              <a16:creationId xmlns:a16="http://schemas.microsoft.com/office/drawing/2014/main" id="{5F123E04-DA96-4F3B-82F0-F2B5FC690C05}"/>
            </a:ext>
          </a:extLst>
        </xdr:cNvPr>
        <xdr:cNvSpPr txBox="1"/>
      </xdr:nvSpPr>
      <xdr:spPr>
        <a:xfrm>
          <a:off x="7069667" y="101261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170</xdr:row>
      <xdr:rowOff>110067</xdr:rowOff>
    </xdr:from>
    <xdr:ext cx="184731" cy="264560"/>
    <xdr:sp macro="" textlink="">
      <xdr:nvSpPr>
        <xdr:cNvPr id="26" name="TextBox 25">
          <a:extLst>
            <a:ext uri="{FF2B5EF4-FFF2-40B4-BE49-F238E27FC236}">
              <a16:creationId xmlns:a16="http://schemas.microsoft.com/office/drawing/2014/main" id="{8563242E-316A-4DD6-8F8D-1EEFEED30A46}"/>
            </a:ext>
          </a:extLst>
        </xdr:cNvPr>
        <xdr:cNvSpPr txBox="1"/>
      </xdr:nvSpPr>
      <xdr:spPr>
        <a:xfrm>
          <a:off x="7069667" y="101261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mc:AlternateContent xmlns:mc="http://schemas.openxmlformats.org/markup-compatibility/2006">
    <mc:Choice xmlns:a14="http://schemas.microsoft.com/office/drawing/2010/main" Requires="a14">
      <xdr:twoCellAnchor editAs="absolute">
        <xdr:from>
          <xdr:col>6</xdr:col>
          <xdr:colOff>285750</xdr:colOff>
          <xdr:row>172</xdr:row>
          <xdr:rowOff>15240</xdr:rowOff>
        </xdr:from>
        <xdr:to>
          <xdr:col>6</xdr:col>
          <xdr:colOff>533400</xdr:colOff>
          <xdr:row>172</xdr:row>
          <xdr:rowOff>209550</xdr:rowOff>
        </xdr:to>
        <xdr:sp macro="" textlink="">
          <xdr:nvSpPr>
            <xdr:cNvPr id="1383" name="Option Button 359" hidden="1">
              <a:extLst>
                <a:ext uri="{63B3BB69-23CF-44E3-9099-C40C66FF867C}">
                  <a14:compatExt spid="_x0000_s1383"/>
                </a:ext>
                <a:ext uri="{FF2B5EF4-FFF2-40B4-BE49-F238E27FC236}">
                  <a16:creationId xmlns:a16="http://schemas.microsoft.com/office/drawing/2014/main" id="{00000000-0008-0000-03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291465</xdr:colOff>
          <xdr:row>173</xdr:row>
          <xdr:rowOff>24765</xdr:rowOff>
        </xdr:from>
        <xdr:to>
          <xdr:col>6</xdr:col>
          <xdr:colOff>590550</xdr:colOff>
          <xdr:row>173</xdr:row>
          <xdr:rowOff>215265</xdr:rowOff>
        </xdr:to>
        <xdr:sp macro="" textlink="">
          <xdr:nvSpPr>
            <xdr:cNvPr id="1384" name="Option Button 360" hidden="1">
              <a:extLst>
                <a:ext uri="{63B3BB69-23CF-44E3-9099-C40C66FF867C}">
                  <a14:compatExt spid="_x0000_s1384"/>
                </a:ext>
                <a:ext uri="{FF2B5EF4-FFF2-40B4-BE49-F238E27FC236}">
                  <a16:creationId xmlns:a16="http://schemas.microsoft.com/office/drawing/2014/main" id="{00000000-0008-0000-03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0</xdr:colOff>
          <xdr:row>174</xdr:row>
          <xdr:rowOff>53340</xdr:rowOff>
        </xdr:from>
        <xdr:to>
          <xdr:col>7</xdr:col>
          <xdr:colOff>0</xdr:colOff>
          <xdr:row>178</xdr:row>
          <xdr:rowOff>0</xdr:rowOff>
        </xdr:to>
        <xdr:sp macro="" textlink="">
          <xdr:nvSpPr>
            <xdr:cNvPr id="1386" name="Group Box 362" hidden="1">
              <a:extLst>
                <a:ext uri="{63B3BB69-23CF-44E3-9099-C40C66FF867C}">
                  <a14:compatExt spid="_x0000_s1386"/>
                </a:ext>
                <a:ext uri="{FF2B5EF4-FFF2-40B4-BE49-F238E27FC236}">
                  <a16:creationId xmlns:a16="http://schemas.microsoft.com/office/drawing/2014/main" id="{00000000-0008-0000-0300-00006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Tick the box</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175</xdr:row>
          <xdr:rowOff>19050</xdr:rowOff>
        </xdr:from>
        <xdr:to>
          <xdr:col>6</xdr:col>
          <xdr:colOff>552450</xdr:colOff>
          <xdr:row>176</xdr:row>
          <xdr:rowOff>0</xdr:rowOff>
        </xdr:to>
        <xdr:sp macro="" textlink="">
          <xdr:nvSpPr>
            <xdr:cNvPr id="1387" name="Option Button 363" hidden="1">
              <a:extLst>
                <a:ext uri="{63B3BB69-23CF-44E3-9099-C40C66FF867C}">
                  <a14:compatExt spid="_x0000_s1387"/>
                </a:ext>
                <a:ext uri="{FF2B5EF4-FFF2-40B4-BE49-F238E27FC236}">
                  <a16:creationId xmlns:a16="http://schemas.microsoft.com/office/drawing/2014/main" id="{00000000-0008-0000-03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176</xdr:row>
          <xdr:rowOff>38100</xdr:rowOff>
        </xdr:from>
        <xdr:to>
          <xdr:col>6</xdr:col>
          <xdr:colOff>558165</xdr:colOff>
          <xdr:row>176</xdr:row>
          <xdr:rowOff>209550</xdr:rowOff>
        </xdr:to>
        <xdr:sp macro="" textlink="">
          <xdr:nvSpPr>
            <xdr:cNvPr id="1388" name="Option Button 364" hidden="1">
              <a:extLst>
                <a:ext uri="{63B3BB69-23CF-44E3-9099-C40C66FF867C}">
                  <a14:compatExt spid="_x0000_s1388"/>
                </a:ext>
                <a:ext uri="{FF2B5EF4-FFF2-40B4-BE49-F238E27FC236}">
                  <a16:creationId xmlns:a16="http://schemas.microsoft.com/office/drawing/2014/main" id="{00000000-0008-0000-03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177</xdr:row>
          <xdr:rowOff>19050</xdr:rowOff>
        </xdr:from>
        <xdr:to>
          <xdr:col>6</xdr:col>
          <xdr:colOff>552450</xdr:colOff>
          <xdr:row>177</xdr:row>
          <xdr:rowOff>215265</xdr:rowOff>
        </xdr:to>
        <xdr:sp macro="" textlink="">
          <xdr:nvSpPr>
            <xdr:cNvPr id="1389" name="Option Button 365" hidden="1">
              <a:extLst>
                <a:ext uri="{63B3BB69-23CF-44E3-9099-C40C66FF867C}">
                  <a14:compatExt spid="_x0000_s1389"/>
                </a:ext>
                <a:ext uri="{FF2B5EF4-FFF2-40B4-BE49-F238E27FC236}">
                  <a16:creationId xmlns:a16="http://schemas.microsoft.com/office/drawing/2014/main" id="{00000000-0008-0000-03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1752600</xdr:colOff>
      <xdr:row>173</xdr:row>
      <xdr:rowOff>110067</xdr:rowOff>
    </xdr:from>
    <xdr:ext cx="184731" cy="264560"/>
    <xdr:sp macro="" textlink="">
      <xdr:nvSpPr>
        <xdr:cNvPr id="27" name="TextBox 26">
          <a:extLst>
            <a:ext uri="{FF2B5EF4-FFF2-40B4-BE49-F238E27FC236}">
              <a16:creationId xmlns:a16="http://schemas.microsoft.com/office/drawing/2014/main" id="{D50A175E-0C1B-4F93-8388-A377E7965BE8}"/>
            </a:ext>
          </a:extLst>
        </xdr:cNvPr>
        <xdr:cNvSpPr txBox="1"/>
      </xdr:nvSpPr>
      <xdr:spPr>
        <a:xfrm>
          <a:off x="7069667" y="30691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173</xdr:row>
      <xdr:rowOff>110067</xdr:rowOff>
    </xdr:from>
    <xdr:ext cx="184731" cy="264560"/>
    <xdr:sp macro="" textlink="">
      <xdr:nvSpPr>
        <xdr:cNvPr id="28" name="TextBox 27">
          <a:extLst>
            <a:ext uri="{FF2B5EF4-FFF2-40B4-BE49-F238E27FC236}">
              <a16:creationId xmlns:a16="http://schemas.microsoft.com/office/drawing/2014/main" id="{7F1D8423-4427-414F-97BF-0E531CF13525}"/>
            </a:ext>
          </a:extLst>
        </xdr:cNvPr>
        <xdr:cNvSpPr txBox="1"/>
      </xdr:nvSpPr>
      <xdr:spPr>
        <a:xfrm>
          <a:off x="7069667" y="30691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173</xdr:row>
      <xdr:rowOff>110067</xdr:rowOff>
    </xdr:from>
    <xdr:ext cx="184731" cy="264560"/>
    <xdr:sp macro="" textlink="">
      <xdr:nvSpPr>
        <xdr:cNvPr id="29" name="TextBox 28">
          <a:extLst>
            <a:ext uri="{FF2B5EF4-FFF2-40B4-BE49-F238E27FC236}">
              <a16:creationId xmlns:a16="http://schemas.microsoft.com/office/drawing/2014/main" id="{A8683807-E59E-4DCA-8DA8-7E146BFA4146}"/>
            </a:ext>
          </a:extLst>
        </xdr:cNvPr>
        <xdr:cNvSpPr txBox="1"/>
      </xdr:nvSpPr>
      <xdr:spPr>
        <a:xfrm>
          <a:off x="7069667" y="30691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173</xdr:row>
      <xdr:rowOff>110067</xdr:rowOff>
    </xdr:from>
    <xdr:ext cx="184731" cy="264560"/>
    <xdr:sp macro="" textlink="">
      <xdr:nvSpPr>
        <xdr:cNvPr id="30" name="TextBox 29">
          <a:extLst>
            <a:ext uri="{FF2B5EF4-FFF2-40B4-BE49-F238E27FC236}">
              <a16:creationId xmlns:a16="http://schemas.microsoft.com/office/drawing/2014/main" id="{98FF856B-5CB9-4320-B809-9CEB1A58FFFF}"/>
            </a:ext>
          </a:extLst>
        </xdr:cNvPr>
        <xdr:cNvSpPr txBox="1"/>
      </xdr:nvSpPr>
      <xdr:spPr>
        <a:xfrm>
          <a:off x="7069667" y="30691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173</xdr:row>
      <xdr:rowOff>110067</xdr:rowOff>
    </xdr:from>
    <xdr:ext cx="184731" cy="264560"/>
    <xdr:sp macro="" textlink="">
      <xdr:nvSpPr>
        <xdr:cNvPr id="31" name="TextBox 30">
          <a:extLst>
            <a:ext uri="{FF2B5EF4-FFF2-40B4-BE49-F238E27FC236}">
              <a16:creationId xmlns:a16="http://schemas.microsoft.com/office/drawing/2014/main" id="{01DF951D-3CD9-4F75-8E20-7CC96455FE33}"/>
            </a:ext>
          </a:extLst>
        </xdr:cNvPr>
        <xdr:cNvSpPr txBox="1"/>
      </xdr:nvSpPr>
      <xdr:spPr>
        <a:xfrm>
          <a:off x="7069667" y="30691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173</xdr:row>
      <xdr:rowOff>110067</xdr:rowOff>
    </xdr:from>
    <xdr:ext cx="184731" cy="264560"/>
    <xdr:sp macro="" textlink="">
      <xdr:nvSpPr>
        <xdr:cNvPr id="32" name="TextBox 31">
          <a:extLst>
            <a:ext uri="{FF2B5EF4-FFF2-40B4-BE49-F238E27FC236}">
              <a16:creationId xmlns:a16="http://schemas.microsoft.com/office/drawing/2014/main" id="{266BA5C5-B5FB-486C-9464-CE0141F594FB}"/>
            </a:ext>
          </a:extLst>
        </xdr:cNvPr>
        <xdr:cNvSpPr txBox="1"/>
      </xdr:nvSpPr>
      <xdr:spPr>
        <a:xfrm>
          <a:off x="7069667" y="30691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173</xdr:row>
      <xdr:rowOff>110067</xdr:rowOff>
    </xdr:from>
    <xdr:ext cx="184731" cy="264560"/>
    <xdr:sp macro="" textlink="">
      <xdr:nvSpPr>
        <xdr:cNvPr id="33" name="TextBox 32">
          <a:extLst>
            <a:ext uri="{FF2B5EF4-FFF2-40B4-BE49-F238E27FC236}">
              <a16:creationId xmlns:a16="http://schemas.microsoft.com/office/drawing/2014/main" id="{43F06F1F-5033-4AE6-B0C4-ABFD93C5522D}"/>
            </a:ext>
          </a:extLst>
        </xdr:cNvPr>
        <xdr:cNvSpPr txBox="1"/>
      </xdr:nvSpPr>
      <xdr:spPr>
        <a:xfrm>
          <a:off x="7069667" y="30691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173</xdr:row>
      <xdr:rowOff>110067</xdr:rowOff>
    </xdr:from>
    <xdr:ext cx="184731" cy="264560"/>
    <xdr:sp macro="" textlink="">
      <xdr:nvSpPr>
        <xdr:cNvPr id="34" name="TextBox 33">
          <a:extLst>
            <a:ext uri="{FF2B5EF4-FFF2-40B4-BE49-F238E27FC236}">
              <a16:creationId xmlns:a16="http://schemas.microsoft.com/office/drawing/2014/main" id="{4C99C897-B676-47E0-8A2A-D52C7B06998B}"/>
            </a:ext>
          </a:extLst>
        </xdr:cNvPr>
        <xdr:cNvSpPr txBox="1"/>
      </xdr:nvSpPr>
      <xdr:spPr>
        <a:xfrm>
          <a:off x="7069667" y="30691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77</xdr:row>
      <xdr:rowOff>110067</xdr:rowOff>
    </xdr:from>
    <xdr:ext cx="184731" cy="264560"/>
    <xdr:sp macro="" textlink="">
      <xdr:nvSpPr>
        <xdr:cNvPr id="35" name="TextBox 34">
          <a:extLst>
            <a:ext uri="{FF2B5EF4-FFF2-40B4-BE49-F238E27FC236}">
              <a16:creationId xmlns:a16="http://schemas.microsoft.com/office/drawing/2014/main" id="{6125A0C0-911C-4928-AA4E-2ED06A3A38E3}"/>
            </a:ext>
          </a:extLst>
        </xdr:cNvPr>
        <xdr:cNvSpPr txBox="1"/>
      </xdr:nvSpPr>
      <xdr:spPr>
        <a:xfrm>
          <a:off x="7069667" y="101261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77</xdr:row>
      <xdr:rowOff>110067</xdr:rowOff>
    </xdr:from>
    <xdr:ext cx="184731" cy="264560"/>
    <xdr:sp macro="" textlink="">
      <xdr:nvSpPr>
        <xdr:cNvPr id="36" name="TextBox 35">
          <a:extLst>
            <a:ext uri="{FF2B5EF4-FFF2-40B4-BE49-F238E27FC236}">
              <a16:creationId xmlns:a16="http://schemas.microsoft.com/office/drawing/2014/main" id="{BEBC38B8-B3D8-48B1-8182-8F1FA8D607EF}"/>
            </a:ext>
          </a:extLst>
        </xdr:cNvPr>
        <xdr:cNvSpPr txBox="1"/>
      </xdr:nvSpPr>
      <xdr:spPr>
        <a:xfrm>
          <a:off x="7069667" y="101261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77</xdr:row>
      <xdr:rowOff>110067</xdr:rowOff>
    </xdr:from>
    <xdr:ext cx="184731" cy="264560"/>
    <xdr:sp macro="" textlink="">
      <xdr:nvSpPr>
        <xdr:cNvPr id="37" name="TextBox 36">
          <a:extLst>
            <a:ext uri="{FF2B5EF4-FFF2-40B4-BE49-F238E27FC236}">
              <a16:creationId xmlns:a16="http://schemas.microsoft.com/office/drawing/2014/main" id="{0B190658-8E77-4683-8B28-901C1D77DB79}"/>
            </a:ext>
          </a:extLst>
        </xdr:cNvPr>
        <xdr:cNvSpPr txBox="1"/>
      </xdr:nvSpPr>
      <xdr:spPr>
        <a:xfrm>
          <a:off x="7069667" y="101261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77</xdr:row>
      <xdr:rowOff>110067</xdr:rowOff>
    </xdr:from>
    <xdr:ext cx="184731" cy="264560"/>
    <xdr:sp macro="" textlink="">
      <xdr:nvSpPr>
        <xdr:cNvPr id="38" name="TextBox 37">
          <a:extLst>
            <a:ext uri="{FF2B5EF4-FFF2-40B4-BE49-F238E27FC236}">
              <a16:creationId xmlns:a16="http://schemas.microsoft.com/office/drawing/2014/main" id="{EAB8BD70-BDE7-48BF-8DA6-44EAB5AB5D90}"/>
            </a:ext>
          </a:extLst>
        </xdr:cNvPr>
        <xdr:cNvSpPr txBox="1"/>
      </xdr:nvSpPr>
      <xdr:spPr>
        <a:xfrm>
          <a:off x="7069667" y="101261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mc:AlternateContent xmlns:mc="http://schemas.openxmlformats.org/markup-compatibility/2006">
    <mc:Choice xmlns:a14="http://schemas.microsoft.com/office/drawing/2010/main" Requires="a14">
      <xdr:twoCellAnchor editAs="absolute">
        <xdr:from>
          <xdr:col>6</xdr:col>
          <xdr:colOff>0</xdr:colOff>
          <xdr:row>78</xdr:row>
          <xdr:rowOff>53340</xdr:rowOff>
        </xdr:from>
        <xdr:to>
          <xdr:col>7</xdr:col>
          <xdr:colOff>0</xdr:colOff>
          <xdr:row>81</xdr:row>
          <xdr:rowOff>0</xdr:rowOff>
        </xdr:to>
        <xdr:sp macro="" textlink="">
          <xdr:nvSpPr>
            <xdr:cNvPr id="1395" name="Group Box 371" hidden="1">
              <a:extLst>
                <a:ext uri="{63B3BB69-23CF-44E3-9099-C40C66FF867C}">
                  <a14:compatExt spid="_x0000_s1395"/>
                </a:ext>
                <a:ext uri="{FF2B5EF4-FFF2-40B4-BE49-F238E27FC236}">
                  <a16:creationId xmlns:a16="http://schemas.microsoft.com/office/drawing/2014/main" id="{00000000-0008-0000-0300-00007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Tick the box</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79</xdr:row>
          <xdr:rowOff>2117</xdr:rowOff>
        </xdr:from>
        <xdr:to>
          <xdr:col>6</xdr:col>
          <xdr:colOff>514350</xdr:colOff>
          <xdr:row>80</xdr:row>
          <xdr:rowOff>2117</xdr:rowOff>
        </xdr:to>
        <xdr:sp macro="" textlink="">
          <xdr:nvSpPr>
            <xdr:cNvPr id="1399" name="Option Button 375" hidden="1">
              <a:extLst>
                <a:ext uri="{63B3BB69-23CF-44E3-9099-C40C66FF867C}">
                  <a14:compatExt spid="_x0000_s1399"/>
                </a:ext>
                <a:ext uri="{FF2B5EF4-FFF2-40B4-BE49-F238E27FC236}">
                  <a16:creationId xmlns:a16="http://schemas.microsoft.com/office/drawing/2014/main" id="{00000000-0008-0000-03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80</xdr:row>
          <xdr:rowOff>0</xdr:rowOff>
        </xdr:from>
        <xdr:to>
          <xdr:col>6</xdr:col>
          <xdr:colOff>552450</xdr:colOff>
          <xdr:row>80</xdr:row>
          <xdr:rowOff>152400</xdr:rowOff>
        </xdr:to>
        <xdr:sp macro="" textlink="">
          <xdr:nvSpPr>
            <xdr:cNvPr id="1400" name="Option Button 376" hidden="1">
              <a:extLst>
                <a:ext uri="{63B3BB69-23CF-44E3-9099-C40C66FF867C}">
                  <a14:compatExt spid="_x0000_s1400"/>
                </a:ext>
                <a:ext uri="{FF2B5EF4-FFF2-40B4-BE49-F238E27FC236}">
                  <a16:creationId xmlns:a16="http://schemas.microsoft.com/office/drawing/2014/main" id="{00000000-0008-0000-03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1752600</xdr:colOff>
      <xdr:row>116</xdr:row>
      <xdr:rowOff>110067</xdr:rowOff>
    </xdr:from>
    <xdr:ext cx="184731" cy="264560"/>
    <xdr:sp macro="" textlink="">
      <xdr:nvSpPr>
        <xdr:cNvPr id="39" name="TextBox 38">
          <a:extLst>
            <a:ext uri="{FF2B5EF4-FFF2-40B4-BE49-F238E27FC236}">
              <a16:creationId xmlns:a16="http://schemas.microsoft.com/office/drawing/2014/main" id="{12FF8ACD-B523-4B3C-A3AB-74D3588FE92C}"/>
            </a:ext>
          </a:extLst>
        </xdr:cNvPr>
        <xdr:cNvSpPr txBox="1"/>
      </xdr:nvSpPr>
      <xdr:spPr>
        <a:xfrm>
          <a:off x="7069667"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116</xdr:row>
      <xdr:rowOff>110067</xdr:rowOff>
    </xdr:from>
    <xdr:ext cx="184731" cy="264560"/>
    <xdr:sp macro="" textlink="">
      <xdr:nvSpPr>
        <xdr:cNvPr id="40" name="TextBox 39">
          <a:extLst>
            <a:ext uri="{FF2B5EF4-FFF2-40B4-BE49-F238E27FC236}">
              <a16:creationId xmlns:a16="http://schemas.microsoft.com/office/drawing/2014/main" id="{B7BECFD8-C7F3-48D4-9E23-5DB225FAC1FB}"/>
            </a:ext>
          </a:extLst>
        </xdr:cNvPr>
        <xdr:cNvSpPr txBox="1"/>
      </xdr:nvSpPr>
      <xdr:spPr>
        <a:xfrm>
          <a:off x="7069667"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116</xdr:row>
      <xdr:rowOff>110067</xdr:rowOff>
    </xdr:from>
    <xdr:ext cx="184731" cy="264560"/>
    <xdr:sp macro="" textlink="">
      <xdr:nvSpPr>
        <xdr:cNvPr id="41" name="TextBox 40">
          <a:extLst>
            <a:ext uri="{FF2B5EF4-FFF2-40B4-BE49-F238E27FC236}">
              <a16:creationId xmlns:a16="http://schemas.microsoft.com/office/drawing/2014/main" id="{18CE4279-E4D0-46D5-97A4-D9D279D51775}"/>
            </a:ext>
          </a:extLst>
        </xdr:cNvPr>
        <xdr:cNvSpPr txBox="1"/>
      </xdr:nvSpPr>
      <xdr:spPr>
        <a:xfrm>
          <a:off x="7069667"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116</xdr:row>
      <xdr:rowOff>110067</xdr:rowOff>
    </xdr:from>
    <xdr:ext cx="184731" cy="264560"/>
    <xdr:sp macro="" textlink="">
      <xdr:nvSpPr>
        <xdr:cNvPr id="42" name="TextBox 41">
          <a:extLst>
            <a:ext uri="{FF2B5EF4-FFF2-40B4-BE49-F238E27FC236}">
              <a16:creationId xmlns:a16="http://schemas.microsoft.com/office/drawing/2014/main" id="{1BF59CD9-9886-4715-A195-DED7AB157251}"/>
            </a:ext>
          </a:extLst>
        </xdr:cNvPr>
        <xdr:cNvSpPr txBox="1"/>
      </xdr:nvSpPr>
      <xdr:spPr>
        <a:xfrm>
          <a:off x="7069667"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116</xdr:row>
      <xdr:rowOff>110067</xdr:rowOff>
    </xdr:from>
    <xdr:ext cx="184731" cy="264560"/>
    <xdr:sp macro="" textlink="">
      <xdr:nvSpPr>
        <xdr:cNvPr id="43" name="TextBox 42">
          <a:extLst>
            <a:ext uri="{FF2B5EF4-FFF2-40B4-BE49-F238E27FC236}">
              <a16:creationId xmlns:a16="http://schemas.microsoft.com/office/drawing/2014/main" id="{2CDE8C15-4675-40E7-BB20-9121DCFFCB65}"/>
            </a:ext>
          </a:extLst>
        </xdr:cNvPr>
        <xdr:cNvSpPr txBox="1"/>
      </xdr:nvSpPr>
      <xdr:spPr>
        <a:xfrm>
          <a:off x="7069667"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116</xdr:row>
      <xdr:rowOff>110067</xdr:rowOff>
    </xdr:from>
    <xdr:ext cx="184731" cy="264560"/>
    <xdr:sp macro="" textlink="">
      <xdr:nvSpPr>
        <xdr:cNvPr id="44" name="TextBox 43">
          <a:extLst>
            <a:ext uri="{FF2B5EF4-FFF2-40B4-BE49-F238E27FC236}">
              <a16:creationId xmlns:a16="http://schemas.microsoft.com/office/drawing/2014/main" id="{61CA895B-2E29-414A-984B-B0A3175EA381}"/>
            </a:ext>
          </a:extLst>
        </xdr:cNvPr>
        <xdr:cNvSpPr txBox="1"/>
      </xdr:nvSpPr>
      <xdr:spPr>
        <a:xfrm>
          <a:off x="7069667"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mc:AlternateContent xmlns:mc="http://schemas.openxmlformats.org/markup-compatibility/2006">
    <mc:Choice xmlns:a14="http://schemas.microsoft.com/office/drawing/2010/main" Requires="a14">
      <xdr:twoCellAnchor editAs="absolute">
        <xdr:from>
          <xdr:col>6</xdr:col>
          <xdr:colOff>0</xdr:colOff>
          <xdr:row>117</xdr:row>
          <xdr:rowOff>53340</xdr:rowOff>
        </xdr:from>
        <xdr:to>
          <xdr:col>7</xdr:col>
          <xdr:colOff>0</xdr:colOff>
          <xdr:row>120</xdr:row>
          <xdr:rowOff>0</xdr:rowOff>
        </xdr:to>
        <xdr:sp macro="" textlink="">
          <xdr:nvSpPr>
            <xdr:cNvPr id="1401" name="Group Box 377" hidden="1">
              <a:extLst>
                <a:ext uri="{63B3BB69-23CF-44E3-9099-C40C66FF867C}">
                  <a14:compatExt spid="_x0000_s1401"/>
                </a:ext>
                <a:ext uri="{FF2B5EF4-FFF2-40B4-BE49-F238E27FC236}">
                  <a16:creationId xmlns:a16="http://schemas.microsoft.com/office/drawing/2014/main" id="{00000000-0008-0000-0300-00007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Tick the box</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118</xdr:row>
          <xdr:rowOff>19050</xdr:rowOff>
        </xdr:from>
        <xdr:to>
          <xdr:col>6</xdr:col>
          <xdr:colOff>514350</xdr:colOff>
          <xdr:row>118</xdr:row>
          <xdr:rowOff>139065</xdr:rowOff>
        </xdr:to>
        <xdr:sp macro="" textlink="">
          <xdr:nvSpPr>
            <xdr:cNvPr id="1402" name="Option Button 378" hidden="1">
              <a:extLst>
                <a:ext uri="{63B3BB69-23CF-44E3-9099-C40C66FF867C}">
                  <a14:compatExt spid="_x0000_s1402"/>
                </a:ext>
                <a:ext uri="{FF2B5EF4-FFF2-40B4-BE49-F238E27FC236}">
                  <a16:creationId xmlns:a16="http://schemas.microsoft.com/office/drawing/2014/main" id="{00000000-0008-0000-03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119</xdr:row>
          <xdr:rowOff>0</xdr:rowOff>
        </xdr:from>
        <xdr:to>
          <xdr:col>6</xdr:col>
          <xdr:colOff>552450</xdr:colOff>
          <xdr:row>119</xdr:row>
          <xdr:rowOff>152400</xdr:rowOff>
        </xdr:to>
        <xdr:sp macro="" textlink="">
          <xdr:nvSpPr>
            <xdr:cNvPr id="1403" name="Option Button 379" hidden="1">
              <a:extLst>
                <a:ext uri="{63B3BB69-23CF-44E3-9099-C40C66FF867C}">
                  <a14:compatExt spid="_x0000_s1403"/>
                </a:ext>
                <a:ext uri="{FF2B5EF4-FFF2-40B4-BE49-F238E27FC236}">
                  <a16:creationId xmlns:a16="http://schemas.microsoft.com/office/drawing/2014/main" id="{00000000-0008-0000-03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1752600</xdr:colOff>
      <xdr:row>150</xdr:row>
      <xdr:rowOff>110067</xdr:rowOff>
    </xdr:from>
    <xdr:ext cx="184731" cy="264560"/>
    <xdr:sp macro="" textlink="">
      <xdr:nvSpPr>
        <xdr:cNvPr id="45" name="TextBox 44">
          <a:extLst>
            <a:ext uri="{FF2B5EF4-FFF2-40B4-BE49-F238E27FC236}">
              <a16:creationId xmlns:a16="http://schemas.microsoft.com/office/drawing/2014/main" id="{AD0068D2-1A2D-4236-8B3A-F5A2C76083D0}"/>
            </a:ext>
          </a:extLst>
        </xdr:cNvPr>
        <xdr:cNvSpPr txBox="1"/>
      </xdr:nvSpPr>
      <xdr:spPr>
        <a:xfrm>
          <a:off x="7069667" y="21547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150</xdr:row>
      <xdr:rowOff>110067</xdr:rowOff>
    </xdr:from>
    <xdr:ext cx="184731" cy="264560"/>
    <xdr:sp macro="" textlink="">
      <xdr:nvSpPr>
        <xdr:cNvPr id="46" name="TextBox 45">
          <a:extLst>
            <a:ext uri="{FF2B5EF4-FFF2-40B4-BE49-F238E27FC236}">
              <a16:creationId xmlns:a16="http://schemas.microsoft.com/office/drawing/2014/main" id="{ADE55C1A-29F3-4357-B830-CA38E2957D11}"/>
            </a:ext>
          </a:extLst>
        </xdr:cNvPr>
        <xdr:cNvSpPr txBox="1"/>
      </xdr:nvSpPr>
      <xdr:spPr>
        <a:xfrm>
          <a:off x="7069667" y="21547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150</xdr:row>
      <xdr:rowOff>110067</xdr:rowOff>
    </xdr:from>
    <xdr:ext cx="184731" cy="264560"/>
    <xdr:sp macro="" textlink="">
      <xdr:nvSpPr>
        <xdr:cNvPr id="47" name="TextBox 46">
          <a:extLst>
            <a:ext uri="{FF2B5EF4-FFF2-40B4-BE49-F238E27FC236}">
              <a16:creationId xmlns:a16="http://schemas.microsoft.com/office/drawing/2014/main" id="{35CE81A6-C81F-4F3E-8646-62B7BE3BA8D4}"/>
            </a:ext>
          </a:extLst>
        </xdr:cNvPr>
        <xdr:cNvSpPr txBox="1"/>
      </xdr:nvSpPr>
      <xdr:spPr>
        <a:xfrm>
          <a:off x="7069667" y="21547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150</xdr:row>
      <xdr:rowOff>110067</xdr:rowOff>
    </xdr:from>
    <xdr:ext cx="184731" cy="264560"/>
    <xdr:sp macro="" textlink="">
      <xdr:nvSpPr>
        <xdr:cNvPr id="48" name="TextBox 47">
          <a:extLst>
            <a:ext uri="{FF2B5EF4-FFF2-40B4-BE49-F238E27FC236}">
              <a16:creationId xmlns:a16="http://schemas.microsoft.com/office/drawing/2014/main" id="{0D9DC961-8766-4E84-BD7C-37434D98F8D2}"/>
            </a:ext>
          </a:extLst>
        </xdr:cNvPr>
        <xdr:cNvSpPr txBox="1"/>
      </xdr:nvSpPr>
      <xdr:spPr>
        <a:xfrm>
          <a:off x="7069667" y="21547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150</xdr:row>
      <xdr:rowOff>110067</xdr:rowOff>
    </xdr:from>
    <xdr:ext cx="184731" cy="264560"/>
    <xdr:sp macro="" textlink="">
      <xdr:nvSpPr>
        <xdr:cNvPr id="49" name="TextBox 48">
          <a:extLst>
            <a:ext uri="{FF2B5EF4-FFF2-40B4-BE49-F238E27FC236}">
              <a16:creationId xmlns:a16="http://schemas.microsoft.com/office/drawing/2014/main" id="{34724441-4716-43A0-8017-DC2358C81C5B}"/>
            </a:ext>
          </a:extLst>
        </xdr:cNvPr>
        <xdr:cNvSpPr txBox="1"/>
      </xdr:nvSpPr>
      <xdr:spPr>
        <a:xfrm>
          <a:off x="7069667" y="21547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7</xdr:col>
      <xdr:colOff>1752600</xdr:colOff>
      <xdr:row>150</xdr:row>
      <xdr:rowOff>110067</xdr:rowOff>
    </xdr:from>
    <xdr:ext cx="184731" cy="264560"/>
    <xdr:sp macro="" textlink="">
      <xdr:nvSpPr>
        <xdr:cNvPr id="50" name="TextBox 49">
          <a:extLst>
            <a:ext uri="{FF2B5EF4-FFF2-40B4-BE49-F238E27FC236}">
              <a16:creationId xmlns:a16="http://schemas.microsoft.com/office/drawing/2014/main" id="{39309F1C-3D02-4C73-A8B4-0987B2AE1643}"/>
            </a:ext>
          </a:extLst>
        </xdr:cNvPr>
        <xdr:cNvSpPr txBox="1"/>
      </xdr:nvSpPr>
      <xdr:spPr>
        <a:xfrm>
          <a:off x="7069667" y="21547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mc:AlternateContent xmlns:mc="http://schemas.openxmlformats.org/markup-compatibility/2006">
    <mc:Choice xmlns:a14="http://schemas.microsoft.com/office/drawing/2010/main" Requires="a14">
      <xdr:twoCellAnchor editAs="absolute">
        <xdr:from>
          <xdr:col>6</xdr:col>
          <xdr:colOff>0</xdr:colOff>
          <xdr:row>151</xdr:row>
          <xdr:rowOff>53340</xdr:rowOff>
        </xdr:from>
        <xdr:to>
          <xdr:col>7</xdr:col>
          <xdr:colOff>0</xdr:colOff>
          <xdr:row>154</xdr:row>
          <xdr:rowOff>0</xdr:rowOff>
        </xdr:to>
        <xdr:sp macro="" textlink="">
          <xdr:nvSpPr>
            <xdr:cNvPr id="1407" name="Group Box 383" hidden="1">
              <a:extLst>
                <a:ext uri="{63B3BB69-23CF-44E3-9099-C40C66FF867C}">
                  <a14:compatExt spid="_x0000_s1407"/>
                </a:ext>
                <a:ext uri="{FF2B5EF4-FFF2-40B4-BE49-F238E27FC236}">
                  <a16:creationId xmlns:a16="http://schemas.microsoft.com/office/drawing/2014/main" id="{00000000-0008-0000-0300-00007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Tick the box</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152</xdr:row>
          <xdr:rowOff>19050</xdr:rowOff>
        </xdr:from>
        <xdr:to>
          <xdr:col>6</xdr:col>
          <xdr:colOff>514350</xdr:colOff>
          <xdr:row>152</xdr:row>
          <xdr:rowOff>167640</xdr:rowOff>
        </xdr:to>
        <xdr:sp macro="" textlink="">
          <xdr:nvSpPr>
            <xdr:cNvPr id="1409" name="Option Button 385" hidden="1">
              <a:extLst>
                <a:ext uri="{63B3BB69-23CF-44E3-9099-C40C66FF867C}">
                  <a14:compatExt spid="_x0000_s1409"/>
                </a:ext>
                <a:ext uri="{FF2B5EF4-FFF2-40B4-BE49-F238E27FC236}">
                  <a16:creationId xmlns:a16="http://schemas.microsoft.com/office/drawing/2014/main" id="{00000000-0008-0000-03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153</xdr:row>
          <xdr:rowOff>0</xdr:rowOff>
        </xdr:from>
        <xdr:to>
          <xdr:col>6</xdr:col>
          <xdr:colOff>552450</xdr:colOff>
          <xdr:row>153</xdr:row>
          <xdr:rowOff>152400</xdr:rowOff>
        </xdr:to>
        <xdr:sp macro="" textlink="">
          <xdr:nvSpPr>
            <xdr:cNvPr id="1410" name="Option Button 386" hidden="1">
              <a:extLst>
                <a:ext uri="{63B3BB69-23CF-44E3-9099-C40C66FF867C}">
                  <a14:compatExt spid="_x0000_s1410"/>
                </a:ext>
                <a:ext uri="{FF2B5EF4-FFF2-40B4-BE49-F238E27FC236}">
                  <a16:creationId xmlns:a16="http://schemas.microsoft.com/office/drawing/2014/main" id="{00000000-0008-0000-03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1752600</xdr:colOff>
      <xdr:row>46</xdr:row>
      <xdr:rowOff>110067</xdr:rowOff>
    </xdr:from>
    <xdr:ext cx="184731" cy="264560"/>
    <xdr:sp macro="" textlink="">
      <xdr:nvSpPr>
        <xdr:cNvPr id="51" name="TextBox 50">
          <a:extLst>
            <a:ext uri="{FF2B5EF4-FFF2-40B4-BE49-F238E27FC236}">
              <a16:creationId xmlns:a16="http://schemas.microsoft.com/office/drawing/2014/main" id="{A64AEF7B-D0C3-414C-99DA-DDF1AB2670C4}"/>
            </a:ext>
          </a:extLst>
        </xdr:cNvPr>
        <xdr:cNvSpPr txBox="1"/>
      </xdr:nvSpPr>
      <xdr:spPr>
        <a:xfrm>
          <a:off x="7069667" y="36152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mc:AlternateContent xmlns:mc="http://schemas.openxmlformats.org/markup-compatibility/2006">
    <mc:Choice xmlns:a14="http://schemas.microsoft.com/office/drawing/2010/main" Requires="a14">
      <xdr:twoCellAnchor editAs="absolute">
        <xdr:from>
          <xdr:col>6</xdr:col>
          <xdr:colOff>0</xdr:colOff>
          <xdr:row>44</xdr:row>
          <xdr:rowOff>38100</xdr:rowOff>
        </xdr:from>
        <xdr:to>
          <xdr:col>7</xdr:col>
          <xdr:colOff>0</xdr:colOff>
          <xdr:row>47</xdr:row>
          <xdr:rowOff>0</xdr:rowOff>
        </xdr:to>
        <xdr:sp macro="" textlink="">
          <xdr:nvSpPr>
            <xdr:cNvPr id="1411" name="Group Box 387" hidden="1">
              <a:extLst>
                <a:ext uri="{63B3BB69-23CF-44E3-9099-C40C66FF867C}">
                  <a14:compatExt spid="_x0000_s1411"/>
                </a:ext>
                <a:ext uri="{FF2B5EF4-FFF2-40B4-BE49-F238E27FC236}">
                  <a16:creationId xmlns:a16="http://schemas.microsoft.com/office/drawing/2014/main" id="{00000000-0008-0000-0300-00008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Tick the box</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266700</xdr:colOff>
          <xdr:row>45</xdr:row>
          <xdr:rowOff>57150</xdr:rowOff>
        </xdr:from>
        <xdr:to>
          <xdr:col>6</xdr:col>
          <xdr:colOff>590550</xdr:colOff>
          <xdr:row>45</xdr:row>
          <xdr:rowOff>281940</xdr:rowOff>
        </xdr:to>
        <xdr:sp macro="" textlink="">
          <xdr:nvSpPr>
            <xdr:cNvPr id="1412" name="Option Button 388" hidden="1">
              <a:extLst>
                <a:ext uri="{63B3BB69-23CF-44E3-9099-C40C66FF867C}">
                  <a14:compatExt spid="_x0000_s1412"/>
                </a:ext>
                <a:ext uri="{FF2B5EF4-FFF2-40B4-BE49-F238E27FC236}">
                  <a16:creationId xmlns:a16="http://schemas.microsoft.com/office/drawing/2014/main" id="{00000000-0008-0000-03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266700</xdr:colOff>
          <xdr:row>46</xdr:row>
          <xdr:rowOff>57150</xdr:rowOff>
        </xdr:from>
        <xdr:to>
          <xdr:col>6</xdr:col>
          <xdr:colOff>590550</xdr:colOff>
          <xdr:row>46</xdr:row>
          <xdr:rowOff>281940</xdr:rowOff>
        </xdr:to>
        <xdr:sp macro="" textlink="">
          <xdr:nvSpPr>
            <xdr:cNvPr id="1413" name="Option Button 389" hidden="1">
              <a:extLst>
                <a:ext uri="{63B3BB69-23CF-44E3-9099-C40C66FF867C}">
                  <a14:compatExt spid="_x0000_s1413"/>
                </a:ext>
                <a:ext uri="{FF2B5EF4-FFF2-40B4-BE49-F238E27FC236}">
                  <a16:creationId xmlns:a16="http://schemas.microsoft.com/office/drawing/2014/main" id="{00000000-0008-0000-03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rsb.org/certification/" TargetMode="External"/><Relationship Id="rId7" Type="http://schemas.openxmlformats.org/officeDocument/2006/relationships/drawing" Target="../drawings/drawing1.xml"/><Relationship Id="rId2" Type="http://schemas.openxmlformats.org/officeDocument/2006/relationships/hyperlink" Target="https://rsb.org/" TargetMode="External"/><Relationship Id="rId1" Type="http://schemas.openxmlformats.org/officeDocument/2006/relationships/hyperlink" Target="https://rsb.org/community-membership/community-hub/" TargetMode="External"/><Relationship Id="rId6" Type="http://schemas.openxmlformats.org/officeDocument/2006/relationships/hyperlink" Target="https://rsb.org/about-rsb/who-we-are/" TargetMode="External"/><Relationship Id="rId5" Type="http://schemas.openxmlformats.org/officeDocument/2006/relationships/hyperlink" Target="https://rsb.org/membership/" TargetMode="External"/><Relationship Id="rId4" Type="http://schemas.openxmlformats.org/officeDocument/2006/relationships/hyperlink" Target="https://rsb.org/library/" TargetMode="Externa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797A0-7F12-4120-8D67-193C2B2B0FDD}">
  <sheetPr codeName="Sheet3">
    <tabColor theme="0" tint="-0.34998626667073579"/>
  </sheetPr>
  <dimension ref="B2:V11"/>
  <sheetViews>
    <sheetView showGridLines="0" workbookViewId="0">
      <selection activeCell="E11" sqref="E11:V11"/>
    </sheetView>
  </sheetViews>
  <sheetFormatPr defaultRowHeight="13.2"/>
  <cols>
    <col min="1" max="1" width="2.88671875" style="49" customWidth="1"/>
    <col min="2" max="2" width="8.88671875" style="49"/>
    <col min="3" max="3" width="10.44140625" style="49" bestFit="1" customWidth="1"/>
    <col min="4" max="4" width="15.6640625" style="134" customWidth="1"/>
    <col min="5" max="16384" width="8.88671875" style="49"/>
  </cols>
  <sheetData>
    <row r="2" spans="2:22" ht="13.95" customHeight="1">
      <c r="B2" s="48" t="s">
        <v>9</v>
      </c>
      <c r="C2" s="48" t="s">
        <v>10</v>
      </c>
      <c r="D2" s="132" t="s">
        <v>81</v>
      </c>
      <c r="E2" s="267" t="s">
        <v>11</v>
      </c>
      <c r="F2" s="268"/>
      <c r="G2" s="268"/>
      <c r="H2" s="268"/>
      <c r="I2" s="268"/>
      <c r="J2" s="268"/>
      <c r="K2" s="268"/>
      <c r="L2" s="268"/>
      <c r="M2" s="268"/>
      <c r="N2" s="268"/>
      <c r="O2" s="268"/>
      <c r="P2" s="268"/>
      <c r="Q2" s="268"/>
      <c r="R2" s="268"/>
      <c r="S2" s="268"/>
      <c r="T2" s="268"/>
      <c r="U2" s="268"/>
      <c r="V2" s="269"/>
    </row>
    <row r="3" spans="2:22" ht="13.95" customHeight="1">
      <c r="B3" s="50">
        <v>1</v>
      </c>
      <c r="C3" s="51">
        <v>44343</v>
      </c>
      <c r="D3" s="130"/>
      <c r="E3" s="270" t="s">
        <v>12</v>
      </c>
      <c r="F3" s="271"/>
      <c r="G3" s="271"/>
      <c r="H3" s="271"/>
      <c r="I3" s="271"/>
      <c r="J3" s="271"/>
      <c r="K3" s="271"/>
      <c r="L3" s="271"/>
      <c r="M3" s="271"/>
      <c r="N3" s="271"/>
      <c r="O3" s="271"/>
      <c r="P3" s="271"/>
      <c r="Q3" s="271"/>
      <c r="R3" s="271"/>
      <c r="S3" s="271"/>
      <c r="T3" s="271"/>
      <c r="U3" s="271"/>
      <c r="V3" s="272"/>
    </row>
    <row r="4" spans="2:22" ht="13.95" customHeight="1">
      <c r="B4" s="273">
        <v>1.1000000000000001</v>
      </c>
      <c r="C4" s="275">
        <v>44355</v>
      </c>
      <c r="D4" s="133"/>
      <c r="E4" s="270" t="s">
        <v>13</v>
      </c>
      <c r="F4" s="271"/>
      <c r="G4" s="271"/>
      <c r="H4" s="271"/>
      <c r="I4" s="271"/>
      <c r="J4" s="271"/>
      <c r="K4" s="271"/>
      <c r="L4" s="271"/>
      <c r="M4" s="271"/>
      <c r="N4" s="271"/>
      <c r="O4" s="271"/>
      <c r="P4" s="271"/>
      <c r="Q4" s="271"/>
      <c r="R4" s="271"/>
      <c r="S4" s="271"/>
      <c r="T4" s="271"/>
      <c r="U4" s="271"/>
      <c r="V4" s="272"/>
    </row>
    <row r="5" spans="2:22" ht="13.95" customHeight="1">
      <c r="B5" s="274"/>
      <c r="C5" s="276"/>
      <c r="D5" s="131"/>
      <c r="E5" s="270" t="s">
        <v>14</v>
      </c>
      <c r="F5" s="271"/>
      <c r="G5" s="271"/>
      <c r="H5" s="271"/>
      <c r="I5" s="271"/>
      <c r="J5" s="271"/>
      <c r="K5" s="271"/>
      <c r="L5" s="271"/>
      <c r="M5" s="271"/>
      <c r="N5" s="271"/>
      <c r="O5" s="271"/>
      <c r="P5" s="271"/>
      <c r="Q5" s="271"/>
      <c r="R5" s="271"/>
      <c r="S5" s="271"/>
      <c r="T5" s="271"/>
      <c r="U5" s="271"/>
      <c r="V5" s="272"/>
    </row>
    <row r="6" spans="2:22" ht="13.95" customHeight="1">
      <c r="B6" s="277">
        <v>5</v>
      </c>
      <c r="C6" s="51">
        <v>45978</v>
      </c>
      <c r="D6" s="130" t="s">
        <v>82</v>
      </c>
      <c r="E6" s="270" t="s">
        <v>295</v>
      </c>
      <c r="F6" s="271"/>
      <c r="G6" s="271"/>
      <c r="H6" s="271"/>
      <c r="I6" s="271"/>
      <c r="J6" s="271"/>
      <c r="K6" s="271"/>
      <c r="L6" s="271"/>
      <c r="M6" s="271"/>
      <c r="N6" s="271"/>
      <c r="O6" s="271"/>
      <c r="P6" s="271"/>
      <c r="Q6" s="271"/>
      <c r="R6" s="271"/>
      <c r="S6" s="271"/>
      <c r="T6" s="271"/>
      <c r="U6" s="271"/>
      <c r="V6" s="272"/>
    </row>
    <row r="7" spans="2:22" ht="13.95" customHeight="1">
      <c r="B7" s="277"/>
      <c r="C7" s="129"/>
      <c r="D7" s="130"/>
      <c r="E7" s="270" t="s">
        <v>296</v>
      </c>
      <c r="F7" s="271"/>
      <c r="G7" s="271"/>
      <c r="H7" s="271"/>
      <c r="I7" s="271"/>
      <c r="J7" s="271"/>
      <c r="K7" s="271"/>
      <c r="L7" s="271"/>
      <c r="M7" s="271"/>
      <c r="N7" s="271"/>
      <c r="O7" s="271"/>
      <c r="P7" s="271"/>
      <c r="Q7" s="271"/>
      <c r="R7" s="271"/>
      <c r="S7" s="271"/>
      <c r="T7" s="271"/>
      <c r="U7" s="271"/>
      <c r="V7" s="272"/>
    </row>
    <row r="8" spans="2:22" ht="13.95" customHeight="1">
      <c r="B8" s="277"/>
      <c r="C8" s="129"/>
      <c r="D8" s="130"/>
      <c r="E8" s="270" t="s">
        <v>297</v>
      </c>
      <c r="F8" s="271"/>
      <c r="G8" s="271"/>
      <c r="H8" s="271"/>
      <c r="I8" s="271"/>
      <c r="J8" s="271"/>
      <c r="K8" s="271"/>
      <c r="L8" s="271"/>
      <c r="M8" s="271"/>
      <c r="N8" s="271"/>
      <c r="O8" s="271"/>
      <c r="P8" s="271"/>
      <c r="Q8" s="271"/>
      <c r="R8" s="271"/>
      <c r="S8" s="271"/>
      <c r="T8" s="271"/>
      <c r="U8" s="271"/>
      <c r="V8" s="272"/>
    </row>
    <row r="9" spans="2:22" ht="13.95" customHeight="1">
      <c r="B9" s="135" t="s">
        <v>302</v>
      </c>
      <c r="C9" s="129">
        <v>45999</v>
      </c>
      <c r="D9" s="130" t="s">
        <v>82</v>
      </c>
      <c r="E9" s="270" t="s">
        <v>303</v>
      </c>
      <c r="F9" s="271"/>
      <c r="G9" s="271"/>
      <c r="H9" s="271"/>
      <c r="I9" s="271"/>
      <c r="J9" s="271"/>
      <c r="K9" s="271"/>
      <c r="L9" s="271"/>
      <c r="M9" s="271"/>
      <c r="N9" s="271"/>
      <c r="O9" s="271"/>
      <c r="P9" s="271"/>
      <c r="Q9" s="271"/>
      <c r="R9" s="271"/>
      <c r="S9" s="271"/>
      <c r="T9" s="271"/>
      <c r="U9" s="271"/>
      <c r="V9" s="272"/>
    </row>
    <row r="10" spans="2:22" ht="13.95" customHeight="1">
      <c r="B10" s="135" t="s">
        <v>305</v>
      </c>
      <c r="C10" s="129">
        <v>46049</v>
      </c>
      <c r="D10" s="130" t="s">
        <v>82</v>
      </c>
      <c r="E10" s="270" t="s">
        <v>306</v>
      </c>
      <c r="F10" s="271"/>
      <c r="G10" s="271"/>
      <c r="H10" s="271"/>
      <c r="I10" s="271"/>
      <c r="J10" s="271"/>
      <c r="K10" s="271"/>
      <c r="L10" s="271"/>
      <c r="M10" s="271"/>
      <c r="N10" s="271"/>
      <c r="O10" s="271"/>
      <c r="P10" s="271"/>
      <c r="Q10" s="271"/>
      <c r="R10" s="271"/>
      <c r="S10" s="271"/>
      <c r="T10" s="271"/>
      <c r="U10" s="271"/>
      <c r="V10" s="272"/>
    </row>
    <row r="11" spans="2:22" ht="13.95" customHeight="1">
      <c r="B11" s="135"/>
      <c r="C11" s="129"/>
      <c r="D11" s="129"/>
      <c r="E11" s="270"/>
      <c r="F11" s="271"/>
      <c r="G11" s="271"/>
      <c r="H11" s="271"/>
      <c r="I11" s="271"/>
      <c r="J11" s="271"/>
      <c r="K11" s="271"/>
      <c r="L11" s="271"/>
      <c r="M11" s="271"/>
      <c r="N11" s="271"/>
      <c r="O11" s="271"/>
      <c r="P11" s="271"/>
      <c r="Q11" s="271"/>
      <c r="R11" s="271"/>
      <c r="S11" s="271"/>
      <c r="T11" s="271"/>
      <c r="U11" s="271"/>
      <c r="V11" s="272"/>
    </row>
  </sheetData>
  <sheetProtection algorithmName="SHA-512" hashValue="nq2WbuDxFdPS7rNyQT4Qz0GRo7zYS90ZZ2AJybUjBqxxKYDgMoUwAFhdWgheTuzKNA/bP3RCe9aY22zuQpY0XA==" saltValue="MGN9Cl0IV7uZ4V2fExzWrw==" spinCount="100000" sheet="1" objects="1" scenarios="1"/>
  <mergeCells count="13">
    <mergeCell ref="B4:B5"/>
    <mergeCell ref="C4:C5"/>
    <mergeCell ref="B6:B8"/>
    <mergeCell ref="E10:V10"/>
    <mergeCell ref="E11:V11"/>
    <mergeCell ref="E7:V7"/>
    <mergeCell ref="E8:V8"/>
    <mergeCell ref="E9:V9"/>
    <mergeCell ref="E2:V2"/>
    <mergeCell ref="E3:V3"/>
    <mergeCell ref="E4:V4"/>
    <mergeCell ref="E5:V5"/>
    <mergeCell ref="E6:V6"/>
  </mergeCells>
  <phoneticPr fontId="8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374DE-5E01-43B9-89AC-330B0034CE49}">
  <sheetPr codeName="Sheet2">
    <tabColor rgb="FFDF7628"/>
  </sheetPr>
  <dimension ref="A1:P55"/>
  <sheetViews>
    <sheetView showGridLines="0" tabSelected="1" zoomScale="90" zoomScaleNormal="90" workbookViewId="0">
      <pane ySplit="14" topLeftCell="A15" activePane="bottomLeft" state="frozen"/>
      <selection pane="bottomLeft" activeCell="B13" sqref="B13:P14"/>
    </sheetView>
  </sheetViews>
  <sheetFormatPr defaultColWidth="11.77734375" defaultRowHeight="15"/>
  <cols>
    <col min="1" max="2" width="1.33203125" style="22" customWidth="1"/>
    <col min="3" max="3" width="15.5546875" style="22" customWidth="1"/>
    <col min="4" max="4" width="18" style="22" customWidth="1"/>
    <col min="5" max="5" width="23" style="22" customWidth="1"/>
    <col min="6" max="10" width="15.5546875" style="22" customWidth="1"/>
    <col min="11" max="11" width="11.6640625" style="22" customWidth="1"/>
    <col min="12" max="14" width="15.5546875" style="22" customWidth="1"/>
    <col min="15" max="15" width="13.21875" style="22" customWidth="1"/>
    <col min="16" max="16" width="1.5546875" style="22" customWidth="1"/>
    <col min="17" max="16384" width="11.77734375" style="22"/>
  </cols>
  <sheetData>
    <row r="1" spans="2:16" s="18" customFormat="1" ht="13.2">
      <c r="B1" s="287" t="s">
        <v>15</v>
      </c>
      <c r="C1" s="288"/>
      <c r="D1" s="291" t="s">
        <v>16</v>
      </c>
      <c r="E1" s="293" t="s">
        <v>65</v>
      </c>
      <c r="F1" s="293"/>
      <c r="G1" s="295" t="s">
        <v>94</v>
      </c>
      <c r="H1" s="295"/>
      <c r="I1" s="123"/>
      <c r="J1" s="37"/>
      <c r="K1" s="37"/>
      <c r="L1" s="37"/>
      <c r="M1" s="37"/>
      <c r="N1" s="37"/>
      <c r="O1" s="37"/>
      <c r="P1" s="39"/>
    </row>
    <row r="2" spans="2:16" s="18" customFormat="1" ht="13.8" thickBot="1">
      <c r="B2" s="289"/>
      <c r="C2" s="290"/>
      <c r="D2" s="292"/>
      <c r="E2" s="294"/>
      <c r="F2" s="294"/>
      <c r="G2" s="296"/>
      <c r="H2" s="296"/>
      <c r="I2" s="123"/>
      <c r="J2" s="38"/>
      <c r="K2" s="38"/>
      <c r="L2" s="38"/>
      <c r="M2" s="38"/>
      <c r="N2" s="38"/>
      <c r="O2" s="38"/>
      <c r="P2" s="40"/>
    </row>
    <row r="3" spans="2:16">
      <c r="B3" s="19"/>
      <c r="C3" s="20"/>
      <c r="D3" s="20"/>
      <c r="E3" s="20"/>
      <c r="F3" s="20"/>
      <c r="G3" s="20"/>
      <c r="H3" s="20"/>
      <c r="I3" s="20"/>
      <c r="J3" s="20"/>
      <c r="K3" s="20"/>
      <c r="L3" s="20"/>
      <c r="M3" s="20"/>
      <c r="N3" s="20"/>
      <c r="O3" s="20"/>
      <c r="P3" s="21"/>
    </row>
    <row r="4" spans="2:16" ht="15.6" customHeight="1">
      <c r="B4" s="23"/>
      <c r="C4" s="278" t="s">
        <v>26</v>
      </c>
      <c r="D4" s="278"/>
      <c r="E4" s="278"/>
      <c r="F4" s="278"/>
      <c r="G4" s="278"/>
      <c r="H4" s="278"/>
      <c r="I4" s="278"/>
      <c r="J4" s="278"/>
      <c r="K4" s="278"/>
      <c r="L4" s="278"/>
      <c r="M4" s="278"/>
      <c r="N4" s="278"/>
      <c r="O4" s="278"/>
      <c r="P4" s="24"/>
    </row>
    <row r="5" spans="2:16" ht="15.6" customHeight="1">
      <c r="B5" s="23"/>
      <c r="C5" s="278"/>
      <c r="D5" s="278"/>
      <c r="E5" s="278"/>
      <c r="F5" s="278"/>
      <c r="G5" s="278"/>
      <c r="H5" s="278"/>
      <c r="I5" s="278"/>
      <c r="J5" s="278"/>
      <c r="K5" s="278"/>
      <c r="L5" s="278"/>
      <c r="M5" s="278"/>
      <c r="N5" s="278"/>
      <c r="O5" s="278"/>
      <c r="P5" s="24"/>
    </row>
    <row r="6" spans="2:16" ht="15.6" customHeight="1">
      <c r="B6" s="23"/>
      <c r="C6" s="278"/>
      <c r="D6" s="278"/>
      <c r="E6" s="278"/>
      <c r="F6" s="278"/>
      <c r="G6" s="278"/>
      <c r="H6" s="278"/>
      <c r="I6" s="278"/>
      <c r="J6" s="278"/>
      <c r="K6" s="278"/>
      <c r="L6" s="278"/>
      <c r="M6" s="278"/>
      <c r="N6" s="278"/>
      <c r="O6" s="278"/>
      <c r="P6" s="24"/>
    </row>
    <row r="7" spans="2:16" ht="10.199999999999999" customHeight="1">
      <c r="B7" s="23"/>
      <c r="C7" s="278"/>
      <c r="D7" s="278"/>
      <c r="E7" s="278"/>
      <c r="F7" s="278"/>
      <c r="G7" s="278"/>
      <c r="H7" s="278"/>
      <c r="I7" s="278"/>
      <c r="J7" s="278"/>
      <c r="K7" s="278"/>
      <c r="L7" s="278"/>
      <c r="M7" s="278"/>
      <c r="N7" s="278"/>
      <c r="O7" s="278"/>
      <c r="P7" s="24"/>
    </row>
    <row r="8" spans="2:16" ht="15.6" customHeight="1">
      <c r="B8" s="23"/>
      <c r="C8" s="279" t="s">
        <v>17</v>
      </c>
      <c r="D8" s="279"/>
      <c r="E8" s="279"/>
      <c r="F8" s="279"/>
      <c r="G8" s="279"/>
      <c r="H8" s="279"/>
      <c r="I8" s="279"/>
      <c r="J8" s="279"/>
      <c r="K8" s="279"/>
      <c r="L8" s="279"/>
      <c r="M8" s="279"/>
      <c r="N8" s="279"/>
      <c r="O8" s="279"/>
      <c r="P8" s="24"/>
    </row>
    <row r="9" spans="2:16" ht="15.6" customHeight="1">
      <c r="B9" s="23"/>
      <c r="C9" s="279"/>
      <c r="D9" s="279"/>
      <c r="E9" s="279"/>
      <c r="F9" s="279"/>
      <c r="G9" s="279"/>
      <c r="H9" s="279"/>
      <c r="I9" s="279"/>
      <c r="J9" s="279"/>
      <c r="K9" s="279"/>
      <c r="L9" s="279"/>
      <c r="M9" s="279"/>
      <c r="N9" s="279"/>
      <c r="O9" s="279"/>
      <c r="P9" s="24"/>
    </row>
    <row r="10" spans="2:16" s="27" customFormat="1" ht="14.4">
      <c r="B10" s="25"/>
      <c r="C10" s="280" t="s">
        <v>304</v>
      </c>
      <c r="D10" s="280"/>
      <c r="E10" s="280"/>
      <c r="F10" s="280"/>
      <c r="G10" s="280"/>
      <c r="H10" s="280"/>
      <c r="I10" s="280"/>
      <c r="J10" s="280"/>
      <c r="K10" s="280"/>
      <c r="L10" s="280"/>
      <c r="M10" s="280"/>
      <c r="N10" s="280"/>
      <c r="O10" s="280"/>
      <c r="P10" s="26"/>
    </row>
    <row r="11" spans="2:16">
      <c r="B11" s="23"/>
      <c r="C11" s="255"/>
      <c r="D11" s="255"/>
      <c r="E11" s="255"/>
      <c r="F11" s="255"/>
      <c r="G11" s="255"/>
      <c r="H11" s="255"/>
      <c r="I11" s="255"/>
      <c r="J11" s="255"/>
      <c r="K11" s="255"/>
      <c r="L11" s="255"/>
      <c r="M11" s="255"/>
      <c r="N11" s="255"/>
      <c r="O11" s="255"/>
      <c r="P11" s="24"/>
    </row>
    <row r="12" spans="2:16" ht="4.2" customHeight="1" thickBot="1">
      <c r="B12" s="23"/>
      <c r="C12" s="255"/>
      <c r="D12" s="255"/>
      <c r="E12" s="255"/>
      <c r="F12" s="255"/>
      <c r="G12" s="255"/>
      <c r="H12" s="255"/>
      <c r="I12" s="255"/>
      <c r="J12" s="255"/>
      <c r="K12" s="255"/>
      <c r="L12" s="255"/>
      <c r="M12" s="255"/>
      <c r="N12" s="255"/>
      <c r="O12" s="255"/>
      <c r="P12" s="24"/>
    </row>
    <row r="13" spans="2:16" ht="15.6" customHeight="1">
      <c r="B13" s="281" t="s">
        <v>18</v>
      </c>
      <c r="C13" s="282"/>
      <c r="D13" s="282"/>
      <c r="E13" s="282"/>
      <c r="F13" s="282"/>
      <c r="G13" s="282"/>
      <c r="H13" s="282"/>
      <c r="I13" s="282"/>
      <c r="J13" s="282"/>
      <c r="K13" s="282"/>
      <c r="L13" s="282"/>
      <c r="M13" s="282"/>
      <c r="N13" s="282"/>
      <c r="O13" s="282"/>
      <c r="P13" s="283"/>
    </row>
    <row r="14" spans="2:16" ht="8.4" customHeight="1" thickBot="1">
      <c r="B14" s="284"/>
      <c r="C14" s="285"/>
      <c r="D14" s="285"/>
      <c r="E14" s="285"/>
      <c r="F14" s="285"/>
      <c r="G14" s="285"/>
      <c r="H14" s="285"/>
      <c r="I14" s="285"/>
      <c r="J14" s="285"/>
      <c r="K14" s="285"/>
      <c r="L14" s="285"/>
      <c r="M14" s="285"/>
      <c r="N14" s="285"/>
      <c r="O14" s="285"/>
      <c r="P14" s="286"/>
    </row>
    <row r="15" spans="2:16">
      <c r="B15" s="28"/>
      <c r="C15" s="85"/>
      <c r="D15" s="85"/>
      <c r="E15" s="85"/>
      <c r="F15" s="85"/>
      <c r="G15" s="85"/>
      <c r="H15" s="85"/>
      <c r="I15" s="85"/>
      <c r="J15" s="85"/>
      <c r="K15" s="85"/>
      <c r="L15" s="85"/>
      <c r="M15" s="85"/>
      <c r="N15" s="85"/>
      <c r="O15" s="85"/>
      <c r="P15" s="29"/>
    </row>
    <row r="16" spans="2:16" s="27" customFormat="1" ht="13.8">
      <c r="B16" s="30"/>
      <c r="C16" s="31"/>
      <c r="D16" s="31"/>
      <c r="E16" s="31"/>
      <c r="F16" s="31"/>
      <c r="G16" s="31"/>
      <c r="H16" s="31"/>
      <c r="I16" s="31"/>
      <c r="J16" s="31"/>
      <c r="K16" s="31"/>
      <c r="L16" s="31"/>
      <c r="M16" s="31"/>
      <c r="N16" s="31"/>
      <c r="O16" s="31"/>
      <c r="P16" s="32"/>
    </row>
    <row r="17" spans="1:16" ht="20.399999999999999" customHeight="1">
      <c r="B17" s="28"/>
      <c r="C17" s="298" t="s">
        <v>27</v>
      </c>
      <c r="D17" s="298"/>
      <c r="E17" s="298"/>
      <c r="F17" s="298"/>
      <c r="G17" s="298"/>
      <c r="H17" s="298"/>
      <c r="I17" s="298"/>
      <c r="J17" s="298"/>
      <c r="K17" s="298"/>
      <c r="L17" s="33"/>
      <c r="M17" s="33"/>
      <c r="N17" s="33"/>
      <c r="O17" s="33"/>
      <c r="P17" s="29"/>
    </row>
    <row r="18" spans="1:16" ht="15" customHeight="1">
      <c r="A18" s="34"/>
      <c r="B18" s="28"/>
      <c r="C18" s="298"/>
      <c r="D18" s="298"/>
      <c r="E18" s="298"/>
      <c r="F18" s="298"/>
      <c r="G18" s="298"/>
      <c r="H18" s="298"/>
      <c r="I18" s="298"/>
      <c r="J18" s="298"/>
      <c r="K18" s="298"/>
      <c r="L18" s="35"/>
      <c r="M18" s="35"/>
      <c r="N18" s="35"/>
      <c r="O18" s="35"/>
      <c r="P18" s="29"/>
    </row>
    <row r="19" spans="1:16" ht="15" customHeight="1">
      <c r="A19" s="34"/>
      <c r="B19" s="28"/>
      <c r="C19" s="298"/>
      <c r="D19" s="298"/>
      <c r="E19" s="298"/>
      <c r="F19" s="298"/>
      <c r="G19" s="298"/>
      <c r="H19" s="298"/>
      <c r="I19" s="298"/>
      <c r="J19" s="298"/>
      <c r="K19" s="298"/>
      <c r="L19" s="35"/>
      <c r="M19" s="35"/>
      <c r="N19" s="35"/>
      <c r="O19" s="35"/>
      <c r="P19" s="29"/>
    </row>
    <row r="20" spans="1:16" ht="15" customHeight="1">
      <c r="A20" s="34"/>
      <c r="B20" s="28"/>
      <c r="C20" s="298"/>
      <c r="D20" s="298"/>
      <c r="E20" s="298"/>
      <c r="F20" s="298"/>
      <c r="G20" s="298"/>
      <c r="H20" s="298"/>
      <c r="I20" s="298"/>
      <c r="J20" s="298"/>
      <c r="K20" s="298"/>
      <c r="L20" s="35"/>
      <c r="M20" s="35"/>
      <c r="N20" s="35"/>
      <c r="O20" s="35"/>
      <c r="P20" s="29"/>
    </row>
    <row r="21" spans="1:16" ht="15" customHeight="1">
      <c r="A21" s="34"/>
      <c r="B21" s="28"/>
      <c r="C21" s="298"/>
      <c r="D21" s="298"/>
      <c r="E21" s="298"/>
      <c r="F21" s="298"/>
      <c r="G21" s="298"/>
      <c r="H21" s="298"/>
      <c r="I21" s="298"/>
      <c r="J21" s="298"/>
      <c r="K21" s="298"/>
      <c r="L21" s="35"/>
      <c r="M21" s="35"/>
      <c r="N21" s="35"/>
      <c r="O21" s="35"/>
      <c r="P21" s="29"/>
    </row>
    <row r="22" spans="1:16" ht="15" customHeight="1">
      <c r="A22" s="34"/>
      <c r="B22" s="28"/>
      <c r="C22" s="41"/>
      <c r="D22" s="41"/>
      <c r="E22" s="41"/>
      <c r="F22" s="41"/>
      <c r="G22" s="41"/>
      <c r="H22" s="41"/>
      <c r="I22" s="41"/>
      <c r="J22" s="41"/>
      <c r="K22" s="41"/>
      <c r="L22" s="35"/>
      <c r="M22" s="35"/>
      <c r="N22" s="35"/>
      <c r="O22" s="35"/>
      <c r="P22" s="29"/>
    </row>
    <row r="23" spans="1:16" ht="7.2" customHeight="1" thickBot="1">
      <c r="A23" s="34"/>
      <c r="B23" s="299"/>
      <c r="C23" s="300"/>
      <c r="D23" s="300"/>
      <c r="E23" s="300"/>
      <c r="F23" s="300"/>
      <c r="G23" s="300"/>
      <c r="H23" s="300"/>
      <c r="I23" s="300"/>
      <c r="J23" s="300"/>
      <c r="K23" s="300"/>
      <c r="L23" s="300"/>
      <c r="M23" s="300"/>
      <c r="N23" s="300"/>
      <c r="O23" s="300"/>
      <c r="P23" s="301"/>
    </row>
    <row r="24" spans="1:16" ht="15.6" customHeight="1">
      <c r="A24" s="34"/>
      <c r="B24" s="302" t="s">
        <v>19</v>
      </c>
      <c r="C24" s="303"/>
      <c r="D24" s="303"/>
      <c r="E24" s="304"/>
      <c r="F24" s="308" t="s">
        <v>23</v>
      </c>
      <c r="G24" s="308"/>
      <c r="H24" s="308"/>
      <c r="I24" s="308"/>
      <c r="J24" s="308"/>
      <c r="K24" s="308"/>
      <c r="L24" s="311" t="s">
        <v>24</v>
      </c>
      <c r="M24" s="311"/>
      <c r="N24" s="311"/>
      <c r="O24" s="311"/>
      <c r="P24" s="311"/>
    </row>
    <row r="25" spans="1:16" ht="15.6" customHeight="1">
      <c r="A25" s="34"/>
      <c r="B25" s="305"/>
      <c r="C25" s="306"/>
      <c r="D25" s="306"/>
      <c r="E25" s="307"/>
      <c r="F25" s="309"/>
      <c r="G25" s="309"/>
      <c r="H25" s="309"/>
      <c r="I25" s="309"/>
      <c r="J25" s="309"/>
      <c r="K25" s="309"/>
      <c r="L25" s="312"/>
      <c r="M25" s="312"/>
      <c r="N25" s="312"/>
      <c r="O25" s="312"/>
      <c r="P25" s="312"/>
    </row>
    <row r="26" spans="1:16">
      <c r="A26" s="34"/>
      <c r="B26" s="305" t="s">
        <v>20</v>
      </c>
      <c r="C26" s="306"/>
      <c r="D26" s="306"/>
      <c r="E26" s="307"/>
      <c r="F26" s="309"/>
      <c r="G26" s="309"/>
      <c r="H26" s="309"/>
      <c r="I26" s="309"/>
      <c r="J26" s="309"/>
      <c r="K26" s="309"/>
      <c r="L26" s="312"/>
      <c r="M26" s="312"/>
      <c r="N26" s="312"/>
      <c r="O26" s="312"/>
      <c r="P26" s="312"/>
    </row>
    <row r="27" spans="1:16">
      <c r="A27" s="34"/>
      <c r="B27" s="305"/>
      <c r="C27" s="306"/>
      <c r="D27" s="306"/>
      <c r="E27" s="307"/>
      <c r="F27" s="309"/>
      <c r="G27" s="309"/>
      <c r="H27" s="309"/>
      <c r="I27" s="309"/>
      <c r="J27" s="309"/>
      <c r="K27" s="309"/>
      <c r="L27" s="312"/>
      <c r="M27" s="312"/>
      <c r="N27" s="312"/>
      <c r="O27" s="312"/>
      <c r="P27" s="312"/>
    </row>
    <row r="28" spans="1:16">
      <c r="A28" s="34"/>
      <c r="B28" s="305" t="s">
        <v>21</v>
      </c>
      <c r="C28" s="306"/>
      <c r="D28" s="306"/>
      <c r="E28" s="307"/>
      <c r="F28" s="309"/>
      <c r="G28" s="309"/>
      <c r="H28" s="309"/>
      <c r="I28" s="309"/>
      <c r="J28" s="309"/>
      <c r="K28" s="309"/>
      <c r="L28" s="312"/>
      <c r="M28" s="312"/>
      <c r="N28" s="312"/>
      <c r="O28" s="312"/>
      <c r="P28" s="312"/>
    </row>
    <row r="29" spans="1:16">
      <c r="A29" s="34"/>
      <c r="B29" s="305"/>
      <c r="C29" s="306"/>
      <c r="D29" s="306"/>
      <c r="E29" s="307"/>
      <c r="F29" s="309"/>
      <c r="G29" s="309"/>
      <c r="H29" s="309"/>
      <c r="I29" s="309"/>
      <c r="J29" s="309"/>
      <c r="K29" s="309"/>
      <c r="L29" s="312"/>
      <c r="M29" s="312"/>
      <c r="N29" s="312"/>
      <c r="O29" s="312"/>
      <c r="P29" s="312"/>
    </row>
    <row r="30" spans="1:16">
      <c r="A30" s="34"/>
      <c r="B30" s="305" t="s">
        <v>22</v>
      </c>
      <c r="C30" s="306"/>
      <c r="D30" s="306"/>
      <c r="E30" s="307"/>
      <c r="F30" s="309"/>
      <c r="G30" s="309"/>
      <c r="H30" s="309"/>
      <c r="I30" s="309"/>
      <c r="J30" s="309"/>
      <c r="K30" s="309"/>
      <c r="L30" s="312"/>
      <c r="M30" s="312"/>
      <c r="N30" s="312"/>
      <c r="O30" s="312"/>
      <c r="P30" s="312"/>
    </row>
    <row r="31" spans="1:16" ht="15.6" thickBot="1">
      <c r="A31" s="34"/>
      <c r="B31" s="314"/>
      <c r="C31" s="315"/>
      <c r="D31" s="315"/>
      <c r="E31" s="316"/>
      <c r="F31" s="310"/>
      <c r="G31" s="310"/>
      <c r="H31" s="310"/>
      <c r="I31" s="310"/>
      <c r="J31" s="310"/>
      <c r="K31" s="310"/>
      <c r="L31" s="313"/>
      <c r="M31" s="313"/>
      <c r="N31" s="313"/>
      <c r="O31" s="313"/>
      <c r="P31" s="313"/>
    </row>
    <row r="32" spans="1:16" ht="53.4" customHeight="1">
      <c r="B32" s="297" t="s">
        <v>25</v>
      </c>
      <c r="C32" s="297"/>
      <c r="D32" s="297"/>
      <c r="E32" s="297"/>
      <c r="F32" s="297"/>
      <c r="G32" s="297"/>
      <c r="H32" s="297"/>
      <c r="I32" s="297"/>
      <c r="J32" s="297"/>
      <c r="K32" s="297"/>
      <c r="L32" s="297"/>
      <c r="M32" s="297"/>
      <c r="N32" s="297"/>
      <c r="O32" s="297"/>
      <c r="P32" s="297"/>
    </row>
    <row r="55" spans="3:3">
      <c r="C55" s="36"/>
    </row>
  </sheetData>
  <sheetProtection algorithmName="SHA-512" hashValue="4E4cHXqshgUUgk0BZrXKKjpmHX3TmDQiGKwQP7+cTXiWl0uQ1owrAb3tAS+VMOKW2wOVfEyTHW5/TeA0DjFzqQ==" saltValue="XzWUTXFfWqwIXNrsO1H68Q==" spinCount="100000" sheet="1" objects="1" scenarios="1"/>
  <mergeCells count="17">
    <mergeCell ref="B32:P32"/>
    <mergeCell ref="C17:K21"/>
    <mergeCell ref="B23:P23"/>
    <mergeCell ref="B24:E25"/>
    <mergeCell ref="F24:K31"/>
    <mergeCell ref="L24:P31"/>
    <mergeCell ref="B26:E27"/>
    <mergeCell ref="B28:E29"/>
    <mergeCell ref="B30:E31"/>
    <mergeCell ref="C4:O7"/>
    <mergeCell ref="C8:O9"/>
    <mergeCell ref="C10:O10"/>
    <mergeCell ref="B13:P14"/>
    <mergeCell ref="B1:C2"/>
    <mergeCell ref="D1:D2"/>
    <mergeCell ref="E1:F2"/>
    <mergeCell ref="G1:H2"/>
  </mergeCells>
  <hyperlinks>
    <hyperlink ref="B26:D26" r:id="rId1" display="Community" xr:uid="{5D50822B-9F85-4FF5-9DF5-387DD7F35280}"/>
    <hyperlink ref="B24:E25" r:id="rId2" display="HOME" xr:uid="{722D71C7-8691-4923-9FE1-9991D0D5EFE0}"/>
    <hyperlink ref="B30:E31" r:id="rId3" display="CERTIFICATION" xr:uid="{2DC31256-C038-4080-8F1D-1F636CBE499E}"/>
    <hyperlink ref="B28:E29" r:id="rId4" display="RSB STANDARDS" xr:uid="{8DE2BF43-9886-4C84-9331-19061FD54834}"/>
    <hyperlink ref="B26:E27" r:id="rId5" display="COMMUNITY" xr:uid="{C7DBB76C-0F5F-416F-A8B9-BAB31C944007}"/>
    <hyperlink ref="B1:C2" location="Home!C14" display="HOME" xr:uid="{935BC7A3-0149-403E-A672-9803C7AB0A90}"/>
    <hyperlink ref="F24:K31" r:id="rId6" display="https://rsb.org/about-rsb/who-we-are/" xr:uid="{F1D0B1EE-BF88-4F6A-9748-29CC129231F4}"/>
    <hyperlink ref="E1:F2" location="'Risk Assessment'!C4" display="RISK ASSESSMENT" xr:uid="{5EE6F9D4-E134-4962-A7D4-C3F3B7F5BBBF}"/>
    <hyperlink ref="G1:H2" location="'Risk Score'!C4" display="RISK SCORE" xr:uid="{A1D485D5-8160-4DB1-8F3E-7BE0611CDF9E}"/>
  </hyperlinks>
  <pageMargins left="0.7" right="0.7" top="0.75" bottom="0.75" header="0.3" footer="0.3"/>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A0F47-3051-4620-A2FC-6209701B776C}">
  <sheetPr codeName="Sheet11">
    <tabColor rgb="FF8DABC2"/>
  </sheetPr>
  <dimension ref="B1:T59"/>
  <sheetViews>
    <sheetView showGridLines="0" zoomScale="90" zoomScaleNormal="90" workbookViewId="0">
      <pane ySplit="2" topLeftCell="A3" activePane="bottomLeft" state="frozen"/>
      <selection pane="bottomLeft" activeCell="K1" sqref="K1:M2"/>
    </sheetView>
  </sheetViews>
  <sheetFormatPr defaultRowHeight="13.8"/>
  <cols>
    <col min="1" max="1" width="0.6640625" style="27" customWidth="1"/>
    <col min="2" max="2" width="2.6640625" style="27" customWidth="1"/>
    <col min="3" max="3" width="5.77734375" style="47" customWidth="1"/>
    <col min="4" max="4" width="6.6640625" style="27" customWidth="1"/>
    <col min="5" max="5" width="8.88671875" style="27"/>
    <col min="6" max="6" width="12.88671875" style="27" customWidth="1"/>
    <col min="7" max="7" width="4.77734375" style="27" customWidth="1"/>
    <col min="8" max="14" width="8.88671875" style="27"/>
    <col min="15" max="15" width="2.33203125" style="27" customWidth="1"/>
    <col min="16" max="17" width="8.88671875" style="27"/>
    <col min="18" max="18" width="34" style="27" customWidth="1"/>
    <col min="19" max="19" width="54.5546875" style="27" customWidth="1"/>
    <col min="20" max="20" width="2.33203125" style="27" customWidth="1"/>
    <col min="21" max="16384" width="8.88671875" style="27"/>
  </cols>
  <sheetData>
    <row r="1" spans="2:20" s="42" customFormat="1" ht="13.2">
      <c r="B1" s="359" t="s">
        <v>15</v>
      </c>
      <c r="C1" s="360"/>
      <c r="D1" s="360"/>
      <c r="E1" s="363" t="s">
        <v>16</v>
      </c>
      <c r="F1" s="363"/>
      <c r="G1" s="363"/>
      <c r="H1" s="365" t="s">
        <v>65</v>
      </c>
      <c r="I1" s="365"/>
      <c r="J1" s="365"/>
      <c r="K1" s="365" t="s">
        <v>94</v>
      </c>
      <c r="L1" s="365"/>
      <c r="M1" s="365"/>
      <c r="N1" s="352"/>
      <c r="O1" s="352"/>
      <c r="P1" s="352"/>
      <c r="Q1" s="352"/>
      <c r="R1" s="352"/>
      <c r="S1" s="74"/>
      <c r="T1" s="75"/>
    </row>
    <row r="2" spans="2:20" s="42" customFormat="1" ht="13.2">
      <c r="B2" s="361"/>
      <c r="C2" s="362"/>
      <c r="D2" s="362"/>
      <c r="E2" s="364"/>
      <c r="F2" s="364"/>
      <c r="G2" s="364"/>
      <c r="H2" s="366"/>
      <c r="I2" s="366"/>
      <c r="J2" s="366"/>
      <c r="K2" s="366"/>
      <c r="L2" s="366"/>
      <c r="M2" s="366"/>
      <c r="N2" s="353"/>
      <c r="O2" s="353"/>
      <c r="P2" s="353"/>
      <c r="Q2" s="353"/>
      <c r="R2" s="353"/>
      <c r="S2" s="43"/>
      <c r="T2" s="76"/>
    </row>
    <row r="3" spans="2:20">
      <c r="B3" s="355"/>
      <c r="C3" s="356"/>
      <c r="D3" s="356"/>
      <c r="E3" s="356"/>
      <c r="F3" s="356"/>
      <c r="G3" s="356"/>
      <c r="H3" s="356"/>
      <c r="I3" s="356"/>
      <c r="J3" s="356"/>
      <c r="K3" s="356"/>
      <c r="L3" s="356"/>
      <c r="M3" s="356"/>
      <c r="N3" s="356"/>
      <c r="O3" s="356"/>
      <c r="P3" s="356"/>
      <c r="Q3" s="356"/>
      <c r="R3" s="356"/>
      <c r="S3" s="356"/>
      <c r="T3" s="357"/>
    </row>
    <row r="4" spans="2:20" ht="24.6">
      <c r="B4" s="77"/>
      <c r="C4" s="358" t="s">
        <v>16</v>
      </c>
      <c r="D4" s="358"/>
      <c r="E4" s="358"/>
      <c r="F4" s="358"/>
      <c r="G4" s="358"/>
      <c r="H4" s="358"/>
      <c r="I4" s="358"/>
      <c r="J4" s="358"/>
      <c r="K4" s="358"/>
      <c r="L4" s="358"/>
      <c r="M4" s="358"/>
      <c r="N4" s="358"/>
      <c r="O4" s="358"/>
      <c r="P4" s="358"/>
      <c r="Q4" s="358"/>
      <c r="R4" s="358"/>
      <c r="S4" s="358"/>
      <c r="T4" s="78"/>
    </row>
    <row r="5" spans="2:20">
      <c r="B5" s="30"/>
      <c r="C5" s="87"/>
      <c r="D5" s="31"/>
      <c r="E5" s="31"/>
      <c r="F5" s="31"/>
      <c r="G5" s="31"/>
      <c r="H5" s="31"/>
      <c r="I5" s="31"/>
      <c r="J5" s="31"/>
      <c r="K5" s="31"/>
      <c r="L5" s="31"/>
      <c r="M5" s="31"/>
      <c r="N5" s="31"/>
      <c r="O5" s="31"/>
      <c r="P5" s="31"/>
      <c r="Q5" s="31"/>
      <c r="R5" s="31"/>
      <c r="S5" s="31"/>
      <c r="T5" s="32"/>
    </row>
    <row r="6" spans="2:20">
      <c r="B6" s="30"/>
      <c r="C6" s="367" t="s">
        <v>126</v>
      </c>
      <c r="D6" s="368"/>
      <c r="E6" s="320" t="s">
        <v>127</v>
      </c>
      <c r="F6" s="321"/>
      <c r="G6" s="321"/>
      <c r="H6" s="321"/>
      <c r="I6" s="321"/>
      <c r="J6" s="321"/>
      <c r="K6" s="321"/>
      <c r="L6" s="321"/>
      <c r="M6" s="321"/>
      <c r="N6" s="321"/>
      <c r="O6" s="321"/>
      <c r="P6" s="321"/>
      <c r="Q6" s="321"/>
      <c r="R6" s="321"/>
      <c r="S6" s="321"/>
      <c r="T6" s="32"/>
    </row>
    <row r="7" spans="2:20" ht="7.2" customHeight="1">
      <c r="B7" s="30"/>
      <c r="C7" s="167"/>
      <c r="D7" s="168"/>
      <c r="E7" s="31"/>
      <c r="F7" s="31"/>
      <c r="G7" s="31"/>
      <c r="H7" s="31"/>
      <c r="I7" s="31"/>
      <c r="J7" s="31"/>
      <c r="K7" s="31"/>
      <c r="L7" s="31"/>
      <c r="M7" s="31"/>
      <c r="N7" s="31"/>
      <c r="O7" s="31"/>
      <c r="P7" s="31"/>
      <c r="Q7" s="31"/>
      <c r="R7" s="31"/>
      <c r="S7" s="31"/>
      <c r="T7" s="32"/>
    </row>
    <row r="8" spans="2:20">
      <c r="B8" s="30"/>
      <c r="C8" s="367" t="s">
        <v>128</v>
      </c>
      <c r="D8" s="368"/>
      <c r="E8" s="320" t="s">
        <v>129</v>
      </c>
      <c r="F8" s="321"/>
      <c r="G8" s="321"/>
      <c r="H8" s="321"/>
      <c r="I8" s="321"/>
      <c r="J8" s="321"/>
      <c r="K8" s="321"/>
      <c r="L8" s="321"/>
      <c r="M8" s="321"/>
      <c r="N8" s="321"/>
      <c r="O8" s="321"/>
      <c r="P8" s="321"/>
      <c r="Q8" s="321"/>
      <c r="R8" s="321"/>
      <c r="S8" s="321"/>
      <c r="T8" s="32"/>
    </row>
    <row r="9" spans="2:20" ht="6" customHeight="1">
      <c r="B9" s="30"/>
      <c r="C9" s="167"/>
      <c r="D9" s="168"/>
      <c r="E9" s="31"/>
      <c r="F9" s="31"/>
      <c r="G9" s="31"/>
      <c r="H9" s="31"/>
      <c r="I9" s="31"/>
      <c r="J9" s="31"/>
      <c r="K9" s="31"/>
      <c r="L9" s="31"/>
      <c r="M9" s="31"/>
      <c r="N9" s="31"/>
      <c r="O9" s="31"/>
      <c r="P9" s="31"/>
      <c r="Q9" s="31"/>
      <c r="R9" s="31"/>
      <c r="S9" s="31"/>
      <c r="T9" s="32"/>
    </row>
    <row r="10" spans="2:20">
      <c r="B10" s="30"/>
      <c r="C10" s="336" t="s">
        <v>130</v>
      </c>
      <c r="D10" s="337"/>
      <c r="E10" s="320" t="s">
        <v>132</v>
      </c>
      <c r="F10" s="321"/>
      <c r="G10" s="321"/>
      <c r="H10" s="321"/>
      <c r="I10" s="321"/>
      <c r="J10" s="321"/>
      <c r="K10" s="321"/>
      <c r="L10" s="321"/>
      <c r="M10" s="321"/>
      <c r="N10" s="321"/>
      <c r="O10" s="321"/>
      <c r="P10" s="321"/>
      <c r="Q10" s="321"/>
      <c r="R10" s="321"/>
      <c r="S10" s="321"/>
      <c r="T10" s="32"/>
    </row>
    <row r="11" spans="2:20">
      <c r="B11" s="30"/>
      <c r="C11" s="336"/>
      <c r="D11" s="337"/>
      <c r="E11" s="320" t="s">
        <v>131</v>
      </c>
      <c r="F11" s="321"/>
      <c r="G11" s="321"/>
      <c r="H11" s="321"/>
      <c r="I11" s="321"/>
      <c r="J11" s="321"/>
      <c r="K11" s="321"/>
      <c r="L11" s="321"/>
      <c r="M11" s="321"/>
      <c r="N11" s="321"/>
      <c r="O11" s="321"/>
      <c r="P11" s="321"/>
      <c r="Q11" s="321"/>
      <c r="R11" s="321"/>
      <c r="S11" s="321"/>
      <c r="T11" s="32"/>
    </row>
    <row r="12" spans="2:20" ht="6" customHeight="1">
      <c r="B12" s="30"/>
      <c r="C12" s="169"/>
      <c r="D12" s="168"/>
      <c r="E12" s="87"/>
      <c r="F12" s="87"/>
      <c r="G12" s="87"/>
      <c r="H12" s="87"/>
      <c r="I12" s="87"/>
      <c r="J12" s="87"/>
      <c r="K12" s="87"/>
      <c r="L12" s="87"/>
      <c r="M12" s="87"/>
      <c r="N12" s="87"/>
      <c r="O12" s="87"/>
      <c r="P12" s="87"/>
      <c r="Q12" s="87"/>
      <c r="R12" s="87"/>
      <c r="S12" s="87"/>
      <c r="T12" s="32"/>
    </row>
    <row r="13" spans="2:20">
      <c r="B13" s="30"/>
      <c r="C13" s="336" t="s">
        <v>140</v>
      </c>
      <c r="D13" s="337"/>
      <c r="E13" s="320" t="s">
        <v>141</v>
      </c>
      <c r="F13" s="321"/>
      <c r="G13" s="321"/>
      <c r="H13" s="321"/>
      <c r="I13" s="321"/>
      <c r="J13" s="321"/>
      <c r="K13" s="321"/>
      <c r="L13" s="321"/>
      <c r="M13" s="321"/>
      <c r="N13" s="321"/>
      <c r="O13" s="321"/>
      <c r="P13" s="321"/>
      <c r="Q13" s="321"/>
      <c r="R13" s="321"/>
      <c r="S13" s="321"/>
      <c r="T13" s="32"/>
    </row>
    <row r="14" spans="2:20">
      <c r="B14" s="30"/>
      <c r="C14" s="336"/>
      <c r="D14" s="337"/>
      <c r="E14" s="320" t="s">
        <v>142</v>
      </c>
      <c r="F14" s="321"/>
      <c r="G14" s="321"/>
      <c r="H14" s="321"/>
      <c r="I14" s="321"/>
      <c r="J14" s="321"/>
      <c r="K14" s="321"/>
      <c r="L14" s="321"/>
      <c r="M14" s="321"/>
      <c r="N14" s="321"/>
      <c r="O14" s="321"/>
      <c r="P14" s="321"/>
      <c r="Q14" s="321"/>
      <c r="R14" s="321"/>
      <c r="S14" s="321"/>
      <c r="T14" s="32"/>
    </row>
    <row r="15" spans="2:20" ht="15">
      <c r="B15" s="30"/>
      <c r="C15" s="80"/>
      <c r="D15" s="80"/>
      <c r="E15" s="80"/>
      <c r="F15" s="80"/>
      <c r="G15" s="80"/>
      <c r="H15" s="80"/>
      <c r="I15" s="80"/>
      <c r="J15" s="80"/>
      <c r="K15" s="80"/>
      <c r="L15" s="80"/>
      <c r="M15" s="80"/>
      <c r="N15" s="80"/>
      <c r="O15" s="80"/>
      <c r="P15" s="80"/>
      <c r="Q15" s="80"/>
      <c r="R15" s="80"/>
      <c r="S15" s="80"/>
      <c r="T15" s="32"/>
    </row>
    <row r="16" spans="2:20" ht="24" customHeight="1">
      <c r="B16" s="256"/>
      <c r="C16" s="322" t="s">
        <v>290</v>
      </c>
      <c r="D16" s="322"/>
      <c r="E16" s="322"/>
      <c r="F16" s="322"/>
      <c r="G16" s="322"/>
      <c r="H16" s="322"/>
      <c r="I16" s="322"/>
      <c r="J16" s="322"/>
      <c r="K16" s="322"/>
      <c r="L16" s="322"/>
      <c r="M16" s="322"/>
      <c r="N16" s="322"/>
      <c r="O16" s="322"/>
      <c r="P16" s="322"/>
      <c r="Q16" s="322"/>
      <c r="R16" s="322"/>
      <c r="S16" s="322"/>
      <c r="T16" s="257"/>
    </row>
    <row r="17" spans="2:20">
      <c r="B17" s="30"/>
      <c r="C17" s="79"/>
      <c r="D17" s="31"/>
      <c r="E17" s="31"/>
      <c r="F17" s="31"/>
      <c r="G17" s="31"/>
      <c r="H17" s="31"/>
      <c r="I17" s="31"/>
      <c r="J17" s="31"/>
      <c r="K17" s="31"/>
      <c r="L17" s="31"/>
      <c r="M17" s="31"/>
      <c r="N17" s="31"/>
      <c r="O17" s="31"/>
      <c r="P17" s="31"/>
      <c r="Q17" s="31"/>
      <c r="R17" s="31"/>
      <c r="S17" s="31"/>
      <c r="T17" s="32"/>
    </row>
    <row r="18" spans="2:20">
      <c r="B18" s="30"/>
      <c r="C18" s="210" t="s">
        <v>28</v>
      </c>
      <c r="D18" s="354" t="s">
        <v>29</v>
      </c>
      <c r="E18" s="354"/>
      <c r="F18" s="354"/>
      <c r="G18" s="354" t="s">
        <v>30</v>
      </c>
      <c r="H18" s="354"/>
      <c r="I18" s="354"/>
      <c r="J18" s="354"/>
      <c r="K18" s="354"/>
      <c r="L18" s="354"/>
      <c r="M18" s="354"/>
      <c r="N18" s="354"/>
      <c r="O18" s="354"/>
      <c r="P18" s="354"/>
      <c r="Q18" s="354"/>
      <c r="R18" s="354"/>
      <c r="S18" s="354"/>
      <c r="T18" s="32"/>
    </row>
    <row r="19" spans="2:20" s="44" customFormat="1" ht="17.399999999999999" customHeight="1">
      <c r="B19" s="81"/>
      <c r="C19" s="325">
        <v>1</v>
      </c>
      <c r="D19" s="326" t="s">
        <v>32</v>
      </c>
      <c r="E19" s="326"/>
      <c r="F19" s="326"/>
      <c r="G19" s="45" t="s">
        <v>31</v>
      </c>
      <c r="H19" s="323" t="s">
        <v>34</v>
      </c>
      <c r="I19" s="323"/>
      <c r="J19" s="323"/>
      <c r="K19" s="323"/>
      <c r="L19" s="323"/>
      <c r="M19" s="323"/>
      <c r="N19" s="323"/>
      <c r="O19" s="323"/>
      <c r="P19" s="323"/>
      <c r="Q19" s="323"/>
      <c r="R19" s="323"/>
      <c r="S19" s="323"/>
      <c r="T19" s="82"/>
    </row>
    <row r="20" spans="2:20" s="44" customFormat="1" ht="18" customHeight="1">
      <c r="B20" s="81"/>
      <c r="C20" s="325"/>
      <c r="D20" s="327" t="s">
        <v>35</v>
      </c>
      <c r="E20" s="328"/>
      <c r="F20" s="329"/>
      <c r="G20" s="45" t="s">
        <v>33</v>
      </c>
      <c r="H20" s="323" t="s">
        <v>62</v>
      </c>
      <c r="I20" s="323"/>
      <c r="J20" s="323"/>
      <c r="K20" s="323"/>
      <c r="L20" s="323"/>
      <c r="M20" s="323"/>
      <c r="N20" s="323"/>
      <c r="O20" s="323"/>
      <c r="P20" s="323"/>
      <c r="Q20" s="323"/>
      <c r="R20" s="323"/>
      <c r="S20" s="323"/>
      <c r="T20" s="82"/>
    </row>
    <row r="21" spans="2:20" s="44" customFormat="1" ht="3.6" customHeight="1">
      <c r="B21" s="81"/>
      <c r="C21" s="330"/>
      <c r="D21" s="331"/>
      <c r="E21" s="331"/>
      <c r="F21" s="331"/>
      <c r="G21" s="331"/>
      <c r="H21" s="331"/>
      <c r="I21" s="331"/>
      <c r="J21" s="331"/>
      <c r="K21" s="331"/>
      <c r="L21" s="331"/>
      <c r="M21" s="331"/>
      <c r="N21" s="331"/>
      <c r="O21" s="331"/>
      <c r="P21" s="331"/>
      <c r="Q21" s="331"/>
      <c r="R21" s="331"/>
      <c r="S21" s="332"/>
      <c r="T21" s="82"/>
    </row>
    <row r="22" spans="2:20" s="44" customFormat="1" ht="17.399999999999999" customHeight="1">
      <c r="B22" s="81"/>
      <c r="C22" s="347" t="s">
        <v>36</v>
      </c>
      <c r="D22" s="327" t="s">
        <v>66</v>
      </c>
      <c r="E22" s="328"/>
      <c r="F22" s="329"/>
      <c r="G22" s="351" t="s">
        <v>37</v>
      </c>
      <c r="H22" s="323" t="s">
        <v>83</v>
      </c>
      <c r="I22" s="323"/>
      <c r="J22" s="323"/>
      <c r="K22" s="323"/>
      <c r="L22" s="323"/>
      <c r="M22" s="323"/>
      <c r="N22" s="323"/>
      <c r="O22" s="323"/>
      <c r="P22" s="323"/>
      <c r="Q22" s="323"/>
      <c r="R22" s="323"/>
      <c r="S22" s="323"/>
      <c r="T22" s="82"/>
    </row>
    <row r="23" spans="2:20" s="44" customFormat="1" ht="17.399999999999999" customHeight="1">
      <c r="B23" s="81"/>
      <c r="C23" s="348"/>
      <c r="D23" s="341"/>
      <c r="E23" s="342"/>
      <c r="F23" s="343"/>
      <c r="G23" s="351"/>
      <c r="H23" s="324" t="s">
        <v>247</v>
      </c>
      <c r="I23" s="324"/>
      <c r="J23" s="324"/>
      <c r="K23" s="324"/>
      <c r="L23" s="324"/>
      <c r="M23" s="324"/>
      <c r="N23" s="324"/>
      <c r="O23" s="324"/>
      <c r="P23" s="324"/>
      <c r="Q23" s="324"/>
      <c r="R23" s="324"/>
      <c r="S23" s="324"/>
      <c r="T23" s="82"/>
    </row>
    <row r="24" spans="2:20" s="44" customFormat="1" ht="16.8" customHeight="1">
      <c r="B24" s="81"/>
      <c r="C24" s="348"/>
      <c r="D24" s="341"/>
      <c r="E24" s="342"/>
      <c r="F24" s="343"/>
      <c r="G24" s="351"/>
      <c r="H24" s="324" t="s">
        <v>84</v>
      </c>
      <c r="I24" s="324"/>
      <c r="J24" s="324"/>
      <c r="K24" s="324"/>
      <c r="L24" s="324"/>
      <c r="M24" s="324"/>
      <c r="N24" s="324"/>
      <c r="O24" s="324"/>
      <c r="P24" s="324"/>
      <c r="Q24" s="324"/>
      <c r="R24" s="324"/>
      <c r="S24" s="324"/>
      <c r="T24" s="82"/>
    </row>
    <row r="25" spans="2:20" s="44" customFormat="1" ht="16.8" customHeight="1">
      <c r="B25" s="81"/>
      <c r="C25" s="348"/>
      <c r="D25" s="341"/>
      <c r="E25" s="342"/>
      <c r="F25" s="343"/>
      <c r="G25" s="338" t="s">
        <v>86</v>
      </c>
      <c r="H25" s="127" t="s">
        <v>143</v>
      </c>
      <c r="I25" s="125"/>
      <c r="J25" s="125"/>
      <c r="K25" s="125"/>
      <c r="L25" s="125"/>
      <c r="M25" s="125"/>
      <c r="N25" s="125"/>
      <c r="O25" s="125"/>
      <c r="P25" s="125"/>
      <c r="Q25" s="125"/>
      <c r="R25" s="125"/>
      <c r="S25" s="126"/>
      <c r="T25" s="82"/>
    </row>
    <row r="26" spans="2:20" s="44" customFormat="1" ht="16.8" customHeight="1">
      <c r="B26" s="81"/>
      <c r="C26" s="348"/>
      <c r="D26" s="341"/>
      <c r="E26" s="342"/>
      <c r="F26" s="343"/>
      <c r="G26" s="339"/>
      <c r="H26" s="125" t="s">
        <v>144</v>
      </c>
      <c r="I26" s="125"/>
      <c r="J26" s="125"/>
      <c r="K26" s="125"/>
      <c r="L26" s="125"/>
      <c r="M26" s="125"/>
      <c r="N26" s="125"/>
      <c r="O26" s="125"/>
      <c r="P26" s="125"/>
      <c r="Q26" s="125"/>
      <c r="R26" s="125"/>
      <c r="S26" s="126"/>
      <c r="T26" s="82"/>
    </row>
    <row r="27" spans="2:20" s="44" customFormat="1" ht="16.8" customHeight="1">
      <c r="B27" s="81"/>
      <c r="C27" s="349"/>
      <c r="D27" s="344"/>
      <c r="E27" s="345"/>
      <c r="F27" s="346"/>
      <c r="G27" s="340"/>
      <c r="H27" s="125" t="s">
        <v>145</v>
      </c>
      <c r="I27" s="125"/>
      <c r="J27" s="125"/>
      <c r="K27" s="125"/>
      <c r="L27" s="125"/>
      <c r="M27" s="125"/>
      <c r="N27" s="125"/>
      <c r="O27" s="125"/>
      <c r="P27" s="125"/>
      <c r="Q27" s="125"/>
      <c r="R27" s="125"/>
      <c r="S27" s="126"/>
      <c r="T27" s="82"/>
    </row>
    <row r="28" spans="2:20" s="44" customFormat="1" ht="3.6" customHeight="1">
      <c r="B28" s="81"/>
      <c r="C28" s="330"/>
      <c r="D28" s="331"/>
      <c r="E28" s="331"/>
      <c r="F28" s="331"/>
      <c r="G28" s="331"/>
      <c r="H28" s="331"/>
      <c r="I28" s="331"/>
      <c r="J28" s="331"/>
      <c r="K28" s="331"/>
      <c r="L28" s="331"/>
      <c r="M28" s="331"/>
      <c r="N28" s="331"/>
      <c r="O28" s="331"/>
      <c r="P28" s="331"/>
      <c r="Q28" s="331"/>
      <c r="R28" s="331"/>
      <c r="S28" s="332"/>
      <c r="T28" s="82"/>
    </row>
    <row r="29" spans="2:20" s="44" customFormat="1" ht="16.8" customHeight="1">
      <c r="B29" s="81"/>
      <c r="C29" s="333" t="s">
        <v>38</v>
      </c>
      <c r="D29" s="328" t="s">
        <v>77</v>
      </c>
      <c r="E29" s="328"/>
      <c r="F29" s="328"/>
      <c r="G29" s="124" t="s">
        <v>39</v>
      </c>
      <c r="H29" s="323" t="s">
        <v>87</v>
      </c>
      <c r="I29" s="323"/>
      <c r="J29" s="323"/>
      <c r="K29" s="323"/>
      <c r="L29" s="323"/>
      <c r="M29" s="323"/>
      <c r="N29" s="323"/>
      <c r="O29" s="323"/>
      <c r="P29" s="323"/>
      <c r="Q29" s="323"/>
      <c r="R29" s="323"/>
      <c r="S29" s="323"/>
      <c r="T29" s="82"/>
    </row>
    <row r="30" spans="2:20" s="44" customFormat="1" ht="16.8" customHeight="1">
      <c r="B30" s="81"/>
      <c r="C30" s="334"/>
      <c r="D30" s="342"/>
      <c r="E30" s="342"/>
      <c r="F30" s="342"/>
      <c r="G30" s="124" t="s">
        <v>40</v>
      </c>
      <c r="H30" s="323" t="s">
        <v>133</v>
      </c>
      <c r="I30" s="323"/>
      <c r="J30" s="323"/>
      <c r="K30" s="323"/>
      <c r="L30" s="323"/>
      <c r="M30" s="323"/>
      <c r="N30" s="323"/>
      <c r="O30" s="323"/>
      <c r="P30" s="323"/>
      <c r="Q30" s="323"/>
      <c r="R30" s="323"/>
      <c r="S30" s="323"/>
      <c r="T30" s="82"/>
    </row>
    <row r="31" spans="2:20" s="44" customFormat="1" ht="16.8" customHeight="1">
      <c r="B31" s="81"/>
      <c r="C31" s="334"/>
      <c r="D31" s="342"/>
      <c r="E31" s="342"/>
      <c r="F31" s="342"/>
      <c r="G31" s="375" t="s">
        <v>90</v>
      </c>
      <c r="H31" s="369" t="s">
        <v>93</v>
      </c>
      <c r="I31" s="370"/>
      <c r="J31" s="370"/>
      <c r="K31" s="370"/>
      <c r="L31" s="370"/>
      <c r="M31" s="370"/>
      <c r="N31" s="370"/>
      <c r="O31" s="370"/>
      <c r="P31" s="370"/>
      <c r="Q31" s="370"/>
      <c r="R31" s="370"/>
      <c r="S31" s="371"/>
      <c r="T31" s="82"/>
    </row>
    <row r="32" spans="2:20" s="44" customFormat="1" ht="16.8" customHeight="1">
      <c r="B32" s="81"/>
      <c r="C32" s="334"/>
      <c r="D32" s="342"/>
      <c r="E32" s="342"/>
      <c r="F32" s="342"/>
      <c r="G32" s="375"/>
      <c r="H32" s="372" t="s">
        <v>88</v>
      </c>
      <c r="I32" s="373"/>
      <c r="J32" s="373"/>
      <c r="K32" s="373"/>
      <c r="L32" s="373"/>
      <c r="M32" s="373"/>
      <c r="N32" s="373"/>
      <c r="O32" s="373"/>
      <c r="P32" s="373"/>
      <c r="Q32" s="373"/>
      <c r="R32" s="373"/>
      <c r="S32" s="374"/>
      <c r="T32" s="82"/>
    </row>
    <row r="33" spans="2:20" s="44" customFormat="1" ht="16.8" customHeight="1">
      <c r="B33" s="81"/>
      <c r="C33" s="334"/>
      <c r="D33" s="342"/>
      <c r="E33" s="342"/>
      <c r="F33" s="342"/>
      <c r="G33" s="124" t="s">
        <v>91</v>
      </c>
      <c r="H33" s="369" t="s">
        <v>89</v>
      </c>
      <c r="I33" s="370"/>
      <c r="J33" s="370"/>
      <c r="K33" s="370"/>
      <c r="L33" s="370"/>
      <c r="M33" s="370"/>
      <c r="N33" s="370"/>
      <c r="O33" s="370"/>
      <c r="P33" s="370"/>
      <c r="Q33" s="370"/>
      <c r="R33" s="370"/>
      <c r="S33" s="371"/>
      <c r="T33" s="82"/>
    </row>
    <row r="34" spans="2:20" s="44" customFormat="1" ht="4.2" customHeight="1">
      <c r="B34" s="81"/>
      <c r="C34" s="330"/>
      <c r="D34" s="331"/>
      <c r="E34" s="331"/>
      <c r="F34" s="331"/>
      <c r="G34" s="331"/>
      <c r="H34" s="331"/>
      <c r="I34" s="331"/>
      <c r="J34" s="331"/>
      <c r="K34" s="331"/>
      <c r="L34" s="331"/>
      <c r="M34" s="331"/>
      <c r="N34" s="331"/>
      <c r="O34" s="331"/>
      <c r="P34" s="331"/>
      <c r="Q34" s="331"/>
      <c r="R34" s="331"/>
      <c r="S34" s="332"/>
      <c r="T34" s="82"/>
    </row>
    <row r="35" spans="2:20" s="44" customFormat="1" ht="18" customHeight="1">
      <c r="B35" s="81"/>
      <c r="C35" s="52" t="s">
        <v>72</v>
      </c>
      <c r="D35" s="326" t="s">
        <v>63</v>
      </c>
      <c r="E35" s="326"/>
      <c r="F35" s="326"/>
      <c r="G35" s="45" t="s">
        <v>92</v>
      </c>
      <c r="H35" s="323" t="s">
        <v>64</v>
      </c>
      <c r="I35" s="323"/>
      <c r="J35" s="323"/>
      <c r="K35" s="323"/>
      <c r="L35" s="323"/>
      <c r="M35" s="323"/>
      <c r="N35" s="323"/>
      <c r="O35" s="323"/>
      <c r="P35" s="323"/>
      <c r="Q35" s="323"/>
      <c r="R35" s="323"/>
      <c r="S35" s="323"/>
      <c r="T35" s="83"/>
    </row>
    <row r="36" spans="2:20" ht="15.6">
      <c r="B36" s="30"/>
      <c r="C36" s="84"/>
      <c r="D36" s="85"/>
      <c r="E36" s="85"/>
      <c r="F36" s="85"/>
      <c r="G36" s="85"/>
      <c r="H36" s="85"/>
      <c r="I36" s="85"/>
      <c r="J36" s="85"/>
      <c r="K36" s="85"/>
      <c r="L36" s="85"/>
      <c r="M36" s="85"/>
      <c r="N36" s="85"/>
      <c r="O36" s="85"/>
      <c r="P36" s="85"/>
      <c r="Q36" s="85"/>
      <c r="R36" s="85"/>
      <c r="S36" s="85"/>
      <c r="T36" s="29"/>
    </row>
    <row r="37" spans="2:20" ht="15">
      <c r="B37" s="30"/>
      <c r="C37" s="86"/>
      <c r="D37" s="85"/>
      <c r="E37" s="85"/>
      <c r="F37" s="85"/>
      <c r="G37" s="85"/>
      <c r="H37" s="85"/>
      <c r="I37" s="85"/>
      <c r="J37" s="85"/>
      <c r="K37" s="85"/>
      <c r="L37" s="85"/>
      <c r="M37" s="85"/>
      <c r="N37" s="85"/>
      <c r="O37" s="85"/>
      <c r="P37" s="85"/>
      <c r="Q37" s="85"/>
      <c r="R37" s="85"/>
      <c r="S37" s="85"/>
      <c r="T37" s="29"/>
    </row>
    <row r="38" spans="2:20" ht="21" customHeight="1">
      <c r="B38" s="256"/>
      <c r="C38" s="322" t="s">
        <v>291</v>
      </c>
      <c r="D38" s="322"/>
      <c r="E38" s="322"/>
      <c r="F38" s="322"/>
      <c r="G38" s="322"/>
      <c r="H38" s="322"/>
      <c r="I38" s="322"/>
      <c r="J38" s="322"/>
      <c r="K38" s="322"/>
      <c r="L38" s="322"/>
      <c r="M38" s="322"/>
      <c r="N38" s="322"/>
      <c r="O38" s="322"/>
      <c r="P38" s="322"/>
      <c r="Q38" s="322"/>
      <c r="R38" s="322"/>
      <c r="S38" s="322"/>
      <c r="T38" s="257"/>
    </row>
    <row r="39" spans="2:20">
      <c r="B39" s="30"/>
      <c r="C39" s="87"/>
      <c r="D39" s="87"/>
      <c r="E39" s="87"/>
      <c r="F39" s="87"/>
      <c r="G39" s="87"/>
      <c r="H39" s="87"/>
      <c r="I39" s="87"/>
      <c r="J39" s="87"/>
      <c r="K39" s="87"/>
      <c r="L39" s="87"/>
      <c r="M39" s="87"/>
      <c r="N39" s="88"/>
      <c r="O39" s="88"/>
      <c r="P39" s="88"/>
      <c r="Q39" s="88"/>
      <c r="R39" s="31"/>
      <c r="S39" s="31"/>
      <c r="T39" s="32"/>
    </row>
    <row r="40" spans="2:20">
      <c r="B40" s="30"/>
      <c r="C40" s="350" t="s">
        <v>41</v>
      </c>
      <c r="D40" s="350"/>
      <c r="E40" s="350"/>
      <c r="F40" s="350"/>
      <c r="G40" s="350"/>
      <c r="H40" s="350"/>
      <c r="I40" s="350" t="s">
        <v>42</v>
      </c>
      <c r="J40" s="350"/>
      <c r="K40" s="350"/>
      <c r="L40" s="350"/>
      <c r="M40" s="350"/>
      <c r="N40" s="350"/>
      <c r="O40" s="350"/>
      <c r="P40" s="350"/>
      <c r="Q40" s="350"/>
      <c r="R40" s="350"/>
      <c r="S40" s="350"/>
      <c r="T40" s="32"/>
    </row>
    <row r="41" spans="2:20">
      <c r="B41" s="30"/>
      <c r="C41" s="335" t="s">
        <v>43</v>
      </c>
      <c r="D41" s="335"/>
      <c r="E41" s="335"/>
      <c r="F41" s="335"/>
      <c r="G41" s="335"/>
      <c r="H41" s="335"/>
      <c r="I41" s="335" t="s">
        <v>44</v>
      </c>
      <c r="J41" s="335"/>
      <c r="K41" s="335"/>
      <c r="L41" s="335"/>
      <c r="M41" s="335"/>
      <c r="N41" s="335"/>
      <c r="O41" s="335"/>
      <c r="P41" s="335"/>
      <c r="Q41" s="335"/>
      <c r="R41" s="335"/>
      <c r="S41" s="335"/>
      <c r="T41" s="32"/>
    </row>
    <row r="42" spans="2:20">
      <c r="B42" s="30"/>
      <c r="C42" s="335" t="s">
        <v>45</v>
      </c>
      <c r="D42" s="335"/>
      <c r="E42" s="335"/>
      <c r="F42" s="335"/>
      <c r="G42" s="335"/>
      <c r="H42" s="335"/>
      <c r="I42" s="335" t="s">
        <v>46</v>
      </c>
      <c r="J42" s="335"/>
      <c r="K42" s="335"/>
      <c r="L42" s="335"/>
      <c r="M42" s="335"/>
      <c r="N42" s="335"/>
      <c r="O42" s="335"/>
      <c r="P42" s="335"/>
      <c r="Q42" s="335"/>
      <c r="R42" s="335"/>
      <c r="S42" s="335"/>
      <c r="T42" s="32"/>
    </row>
    <row r="43" spans="2:20">
      <c r="B43" s="30"/>
      <c r="C43" s="335" t="s">
        <v>47</v>
      </c>
      <c r="D43" s="335"/>
      <c r="E43" s="335"/>
      <c r="F43" s="335"/>
      <c r="G43" s="335"/>
      <c r="H43" s="335"/>
      <c r="I43" s="335" t="s">
        <v>48</v>
      </c>
      <c r="J43" s="335"/>
      <c r="K43" s="335"/>
      <c r="L43" s="335"/>
      <c r="M43" s="335"/>
      <c r="N43" s="335"/>
      <c r="O43" s="335"/>
      <c r="P43" s="335"/>
      <c r="Q43" s="335"/>
      <c r="R43" s="335"/>
      <c r="S43" s="335"/>
      <c r="T43" s="32"/>
    </row>
    <row r="44" spans="2:20">
      <c r="B44" s="30"/>
      <c r="C44" s="335" t="s">
        <v>49</v>
      </c>
      <c r="D44" s="335"/>
      <c r="E44" s="335"/>
      <c r="F44" s="335"/>
      <c r="G44" s="335"/>
      <c r="H44" s="335"/>
      <c r="I44" s="335" t="s">
        <v>50</v>
      </c>
      <c r="J44" s="335"/>
      <c r="K44" s="335"/>
      <c r="L44" s="335"/>
      <c r="M44" s="335"/>
      <c r="N44" s="335"/>
      <c r="O44" s="335"/>
      <c r="P44" s="335"/>
      <c r="Q44" s="335"/>
      <c r="R44" s="335"/>
      <c r="S44" s="335"/>
      <c r="T44" s="32"/>
    </row>
    <row r="45" spans="2:20">
      <c r="B45" s="30"/>
      <c r="C45" s="335" t="s">
        <v>51</v>
      </c>
      <c r="D45" s="335"/>
      <c r="E45" s="335"/>
      <c r="F45" s="335"/>
      <c r="G45" s="335"/>
      <c r="H45" s="335"/>
      <c r="I45" s="335" t="s">
        <v>52</v>
      </c>
      <c r="J45" s="335"/>
      <c r="K45" s="335"/>
      <c r="L45" s="335"/>
      <c r="M45" s="335"/>
      <c r="N45" s="335"/>
      <c r="O45" s="335"/>
      <c r="P45" s="335"/>
      <c r="Q45" s="335"/>
      <c r="R45" s="335"/>
      <c r="S45" s="335"/>
      <c r="T45" s="32"/>
    </row>
    <row r="46" spans="2:20">
      <c r="B46" s="30"/>
      <c r="C46" s="335" t="s">
        <v>286</v>
      </c>
      <c r="D46" s="335"/>
      <c r="E46" s="335"/>
      <c r="F46" s="335"/>
      <c r="G46" s="335"/>
      <c r="H46" s="335"/>
      <c r="I46" s="335" t="s">
        <v>53</v>
      </c>
      <c r="J46" s="335"/>
      <c r="K46" s="335"/>
      <c r="L46" s="335"/>
      <c r="M46" s="335"/>
      <c r="N46" s="335"/>
      <c r="O46" s="335"/>
      <c r="P46" s="335"/>
      <c r="Q46" s="335"/>
      <c r="R46" s="335"/>
      <c r="S46" s="335"/>
      <c r="T46" s="32"/>
    </row>
    <row r="47" spans="2:20">
      <c r="B47" s="30"/>
      <c r="C47" s="335" t="s">
        <v>54</v>
      </c>
      <c r="D47" s="335"/>
      <c r="E47" s="335"/>
      <c r="F47" s="335"/>
      <c r="G47" s="335"/>
      <c r="H47" s="335"/>
      <c r="I47" s="335" t="s">
        <v>55</v>
      </c>
      <c r="J47" s="335"/>
      <c r="K47" s="335"/>
      <c r="L47" s="335"/>
      <c r="M47" s="335"/>
      <c r="N47" s="335"/>
      <c r="O47" s="335"/>
      <c r="P47" s="335"/>
      <c r="Q47" s="335"/>
      <c r="R47" s="335"/>
      <c r="S47" s="335"/>
      <c r="T47" s="32"/>
    </row>
    <row r="48" spans="2:20">
      <c r="B48" s="30"/>
      <c r="C48" s="335" t="s">
        <v>56</v>
      </c>
      <c r="D48" s="335"/>
      <c r="E48" s="335"/>
      <c r="F48" s="335"/>
      <c r="G48" s="335"/>
      <c r="H48" s="335"/>
      <c r="I48" s="335" t="s">
        <v>57</v>
      </c>
      <c r="J48" s="335"/>
      <c r="K48" s="335"/>
      <c r="L48" s="335"/>
      <c r="M48" s="335"/>
      <c r="N48" s="335"/>
      <c r="O48" s="335"/>
      <c r="P48" s="335"/>
      <c r="Q48" s="335"/>
      <c r="R48" s="335"/>
      <c r="S48" s="335"/>
      <c r="T48" s="32"/>
    </row>
    <row r="49" spans="2:20">
      <c r="B49" s="30"/>
      <c r="C49" s="335" t="s">
        <v>58</v>
      </c>
      <c r="D49" s="335"/>
      <c r="E49" s="335"/>
      <c r="F49" s="335"/>
      <c r="G49" s="335"/>
      <c r="H49" s="335"/>
      <c r="I49" s="335" t="s">
        <v>59</v>
      </c>
      <c r="J49" s="335"/>
      <c r="K49" s="335"/>
      <c r="L49" s="335"/>
      <c r="M49" s="335"/>
      <c r="N49" s="335"/>
      <c r="O49" s="335"/>
      <c r="P49" s="335"/>
      <c r="Q49" s="335"/>
      <c r="R49" s="335"/>
      <c r="S49" s="335"/>
      <c r="T49" s="32"/>
    </row>
    <row r="50" spans="2:20">
      <c r="B50" s="30"/>
      <c r="C50" s="335" t="s">
        <v>60</v>
      </c>
      <c r="D50" s="335"/>
      <c r="E50" s="335"/>
      <c r="F50" s="335"/>
      <c r="G50" s="335"/>
      <c r="H50" s="335"/>
      <c r="I50" s="335" t="s">
        <v>61</v>
      </c>
      <c r="J50" s="335"/>
      <c r="K50" s="335"/>
      <c r="L50" s="335"/>
      <c r="M50" s="335"/>
      <c r="N50" s="335"/>
      <c r="O50" s="335"/>
      <c r="P50" s="335"/>
      <c r="Q50" s="335"/>
      <c r="R50" s="335"/>
      <c r="S50" s="335"/>
      <c r="T50" s="32"/>
    </row>
    <row r="51" spans="2:20">
      <c r="B51" s="30"/>
      <c r="C51" s="87"/>
      <c r="D51" s="87"/>
      <c r="E51" s="87"/>
      <c r="F51" s="87"/>
      <c r="G51" s="87"/>
      <c r="H51" s="87"/>
      <c r="I51" s="87"/>
      <c r="J51" s="87"/>
      <c r="K51" s="87"/>
      <c r="L51" s="87"/>
      <c r="M51" s="87"/>
      <c r="N51" s="87"/>
      <c r="O51" s="87"/>
      <c r="P51" s="87"/>
      <c r="Q51" s="87"/>
      <c r="R51" s="87"/>
      <c r="S51" s="87"/>
      <c r="T51" s="32"/>
    </row>
    <row r="52" spans="2:20" ht="21.6" customHeight="1">
      <c r="B52" s="256"/>
      <c r="C52" s="322" t="s">
        <v>292</v>
      </c>
      <c r="D52" s="322"/>
      <c r="E52" s="322"/>
      <c r="F52" s="322"/>
      <c r="G52" s="322"/>
      <c r="H52" s="322"/>
      <c r="I52" s="322"/>
      <c r="J52" s="322"/>
      <c r="K52" s="322"/>
      <c r="L52" s="322"/>
      <c r="M52" s="322"/>
      <c r="N52" s="322"/>
      <c r="O52" s="322"/>
      <c r="P52" s="322"/>
      <c r="Q52" s="322"/>
      <c r="R52" s="322"/>
      <c r="S52" s="322"/>
      <c r="T52" s="257"/>
    </row>
    <row r="53" spans="2:20">
      <c r="B53" s="30"/>
      <c r="C53" s="87"/>
      <c r="D53" s="87"/>
      <c r="E53" s="87"/>
      <c r="F53" s="87"/>
      <c r="G53" s="87"/>
      <c r="H53" s="87"/>
      <c r="I53" s="87"/>
      <c r="J53" s="87"/>
      <c r="K53" s="87"/>
      <c r="L53" s="87"/>
      <c r="M53" s="87"/>
      <c r="N53" s="87"/>
      <c r="O53" s="87"/>
      <c r="P53" s="87"/>
      <c r="Q53" s="87"/>
      <c r="R53" s="87"/>
      <c r="S53" s="87"/>
      <c r="T53" s="32"/>
    </row>
    <row r="54" spans="2:20">
      <c r="B54" s="30"/>
      <c r="C54" s="350" t="s">
        <v>134</v>
      </c>
      <c r="D54" s="350"/>
      <c r="E54" s="350"/>
      <c r="F54" s="350"/>
      <c r="G54" s="350"/>
      <c r="H54" s="350"/>
      <c r="I54" s="350" t="s">
        <v>135</v>
      </c>
      <c r="J54" s="350"/>
      <c r="K54" s="350"/>
      <c r="L54" s="350"/>
      <c r="M54" s="350"/>
      <c r="N54" s="350"/>
      <c r="O54" s="350"/>
      <c r="P54" s="350"/>
      <c r="Q54" s="350"/>
      <c r="R54" s="350"/>
      <c r="S54" s="350"/>
      <c r="T54" s="32"/>
    </row>
    <row r="55" spans="2:20">
      <c r="B55" s="30"/>
      <c r="C55" s="335" t="s">
        <v>136</v>
      </c>
      <c r="D55" s="335"/>
      <c r="E55" s="335"/>
      <c r="F55" s="335"/>
      <c r="G55" s="335"/>
      <c r="H55" s="335"/>
      <c r="I55" s="335" t="s">
        <v>137</v>
      </c>
      <c r="J55" s="335"/>
      <c r="K55" s="335"/>
      <c r="L55" s="335"/>
      <c r="M55" s="335"/>
      <c r="N55" s="335"/>
      <c r="O55" s="335"/>
      <c r="P55" s="335"/>
      <c r="Q55" s="335"/>
      <c r="R55" s="335"/>
      <c r="S55" s="335"/>
      <c r="T55" s="32"/>
    </row>
    <row r="56" spans="2:20">
      <c r="B56" s="30"/>
      <c r="C56" s="335" t="s">
        <v>138</v>
      </c>
      <c r="D56" s="335"/>
      <c r="E56" s="335"/>
      <c r="F56" s="335"/>
      <c r="G56" s="335"/>
      <c r="H56" s="335"/>
      <c r="I56" s="335" t="s">
        <v>139</v>
      </c>
      <c r="J56" s="335"/>
      <c r="K56" s="335"/>
      <c r="L56" s="335"/>
      <c r="M56" s="335"/>
      <c r="N56" s="335"/>
      <c r="O56" s="335"/>
      <c r="P56" s="335"/>
      <c r="Q56" s="335"/>
      <c r="R56" s="335"/>
      <c r="S56" s="335"/>
      <c r="T56" s="32"/>
    </row>
    <row r="57" spans="2:20" ht="15">
      <c r="B57" s="30"/>
      <c r="C57" s="86"/>
      <c r="D57" s="85"/>
      <c r="E57" s="85"/>
      <c r="F57" s="85"/>
      <c r="G57" s="85"/>
      <c r="H57" s="85"/>
      <c r="I57" s="85"/>
      <c r="J57" s="85"/>
      <c r="K57" s="85"/>
      <c r="L57" s="85"/>
      <c r="M57" s="85"/>
      <c r="N57" s="85"/>
      <c r="O57" s="85"/>
      <c r="P57" s="85"/>
      <c r="Q57" s="85"/>
      <c r="R57" s="85"/>
      <c r="S57" s="85"/>
      <c r="T57" s="29"/>
    </row>
    <row r="58" spans="2:20" ht="6.6" customHeight="1" thickBot="1">
      <c r="B58" s="317"/>
      <c r="C58" s="318"/>
      <c r="D58" s="318"/>
      <c r="E58" s="318"/>
      <c r="F58" s="318"/>
      <c r="G58" s="318"/>
      <c r="H58" s="318"/>
      <c r="I58" s="318"/>
      <c r="J58" s="318"/>
      <c r="K58" s="318"/>
      <c r="L58" s="318"/>
      <c r="M58" s="318"/>
      <c r="N58" s="318"/>
      <c r="O58" s="318"/>
      <c r="P58" s="318"/>
      <c r="Q58" s="318"/>
      <c r="R58" s="318"/>
      <c r="S58" s="318"/>
      <c r="T58" s="319"/>
    </row>
    <row r="59" spans="2:20">
      <c r="B59" s="46"/>
    </row>
  </sheetData>
  <sheetProtection algorithmName="SHA-512" hashValue="iEb7VroZU8IsAL3g+4rjUTPQXLYPxwnHAwXTEDakdNf+4i9QdG2JEbCwbKGUxazGB4wAe9GnDTTAxEN/8NEUEg==" saltValue="E8Db6L1nduwHkP8FcDr1LQ==" spinCount="100000" sheet="1" objects="1" scenarios="1"/>
  <mergeCells count="77">
    <mergeCell ref="C50:H50"/>
    <mergeCell ref="I50:S50"/>
    <mergeCell ref="C47:H47"/>
    <mergeCell ref="I47:S47"/>
    <mergeCell ref="C48:H48"/>
    <mergeCell ref="I48:S48"/>
    <mergeCell ref="C49:H49"/>
    <mergeCell ref="I49:S49"/>
    <mergeCell ref="C46:H46"/>
    <mergeCell ref="I46:S46"/>
    <mergeCell ref="D35:F35"/>
    <mergeCell ref="H35:S35"/>
    <mergeCell ref="C40:H40"/>
    <mergeCell ref="I40:S40"/>
    <mergeCell ref="C41:H41"/>
    <mergeCell ref="I41:S41"/>
    <mergeCell ref="C42:H42"/>
    <mergeCell ref="I42:S42"/>
    <mergeCell ref="C43:H43"/>
    <mergeCell ref="I43:S43"/>
    <mergeCell ref="C44:H44"/>
    <mergeCell ref="I44:S44"/>
    <mergeCell ref="C45:H45"/>
    <mergeCell ref="I45:S45"/>
    <mergeCell ref="H31:S31"/>
    <mergeCell ref="H32:S32"/>
    <mergeCell ref="H33:S33"/>
    <mergeCell ref="H30:S30"/>
    <mergeCell ref="G31:G32"/>
    <mergeCell ref="R1:R2"/>
    <mergeCell ref="D18:F18"/>
    <mergeCell ref="G18:S18"/>
    <mergeCell ref="B3:T3"/>
    <mergeCell ref="C4:S4"/>
    <mergeCell ref="B1:D2"/>
    <mergeCell ref="E1:G2"/>
    <mergeCell ref="H1:J2"/>
    <mergeCell ref="K1:M2"/>
    <mergeCell ref="N1:Q2"/>
    <mergeCell ref="E13:S13"/>
    <mergeCell ref="E14:S14"/>
    <mergeCell ref="C6:D6"/>
    <mergeCell ref="C8:D8"/>
    <mergeCell ref="E6:S6"/>
    <mergeCell ref="E8:S8"/>
    <mergeCell ref="E10:S10"/>
    <mergeCell ref="C56:H56"/>
    <mergeCell ref="I56:S56"/>
    <mergeCell ref="C10:D11"/>
    <mergeCell ref="C13:D14"/>
    <mergeCell ref="G25:G27"/>
    <mergeCell ref="D22:F27"/>
    <mergeCell ref="C22:C27"/>
    <mergeCell ref="C54:H54"/>
    <mergeCell ref="I54:S54"/>
    <mergeCell ref="C55:H55"/>
    <mergeCell ref="I55:S55"/>
    <mergeCell ref="C21:S21"/>
    <mergeCell ref="G22:G24"/>
    <mergeCell ref="D29:F33"/>
    <mergeCell ref="H29:S29"/>
    <mergeCell ref="B58:T58"/>
    <mergeCell ref="E11:S11"/>
    <mergeCell ref="C52:S52"/>
    <mergeCell ref="C38:S38"/>
    <mergeCell ref="C16:S16"/>
    <mergeCell ref="H22:S22"/>
    <mergeCell ref="H24:S24"/>
    <mergeCell ref="C19:C20"/>
    <mergeCell ref="D19:F19"/>
    <mergeCell ref="H19:S19"/>
    <mergeCell ref="D20:F20"/>
    <mergeCell ref="H20:S20"/>
    <mergeCell ref="H23:S23"/>
    <mergeCell ref="C34:S34"/>
    <mergeCell ref="C28:S28"/>
    <mergeCell ref="C29:C33"/>
  </mergeCells>
  <hyperlinks>
    <hyperlink ref="B1:D2" location="Home!C14" display="HOME" xr:uid="{674EC2CD-EE43-424D-857D-BBEFB6F138EA}"/>
    <hyperlink ref="E1:G2" location="Instructions!C4" display="INSTRUCTIONS" xr:uid="{5A4498DC-A064-4BDD-8026-EAA406AB0398}"/>
    <hyperlink ref="H1:J2" location="'Risk Assessment'!C4" display="RISK ASSESSMENT" xr:uid="{CEAD392E-508B-4DE7-9602-5871FAF55B2A}"/>
    <hyperlink ref="K1:M2" location="'Risk Score'!C4" display="RISK SCORE" xr:uid="{E2701BE1-B29A-4B83-BA0B-0B85252EAC8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DABC2"/>
    <pageSetUpPr fitToPage="1"/>
  </sheetPr>
  <dimension ref="A1:CR185"/>
  <sheetViews>
    <sheetView showGridLines="0" zoomScale="90" zoomScaleNormal="90" zoomScaleSheetLayoutView="70" workbookViewId="0">
      <pane ySplit="2" topLeftCell="A3" activePane="bottomLeft" state="frozen"/>
      <selection pane="bottomLeft" activeCell="C1" sqref="C1:D2"/>
    </sheetView>
  </sheetViews>
  <sheetFormatPr defaultColWidth="8.77734375" defaultRowHeight="13.2"/>
  <cols>
    <col min="1" max="1" width="0.77734375" style="3" customWidth="1"/>
    <col min="2" max="2" width="1.5546875" style="3" customWidth="1"/>
    <col min="3" max="3" width="4.6640625" style="3" customWidth="1"/>
    <col min="4" max="4" width="6.44140625" style="3" customWidth="1"/>
    <col min="5" max="5" width="40.109375" style="3" customWidth="1"/>
    <col min="6" max="6" width="12.44140625" style="3" customWidth="1"/>
    <col min="7" max="7" width="11.44140625" style="3" customWidth="1"/>
    <col min="8" max="8" width="52" style="3" customWidth="1"/>
    <col min="9" max="9" width="31.33203125" style="3" customWidth="1"/>
    <col min="10" max="10" width="51.88671875" style="3" customWidth="1"/>
    <col min="11" max="11" width="8.6640625" style="3" customWidth="1"/>
    <col min="12" max="12" width="2.21875" style="3" customWidth="1"/>
    <col min="13" max="13" width="2.33203125" style="2" customWidth="1"/>
    <col min="14" max="14" width="10.33203125" style="13" hidden="1" customWidth="1"/>
    <col min="15" max="15" width="2.6640625" style="17" hidden="1" customWidth="1"/>
    <col min="16" max="16" width="8.77734375" style="1" hidden="1" customWidth="1"/>
    <col min="17" max="17" width="1.109375" style="2" hidden="1" customWidth="1"/>
    <col min="18" max="91" width="8.77734375" style="2"/>
    <col min="92" max="16384" width="8.77734375" style="3"/>
  </cols>
  <sheetData>
    <row r="1" spans="1:91">
      <c r="A1" s="18"/>
      <c r="B1" s="89"/>
      <c r="C1" s="422" t="s">
        <v>15</v>
      </c>
      <c r="D1" s="422"/>
      <c r="E1" s="424" t="s">
        <v>16</v>
      </c>
      <c r="F1" s="418" t="s">
        <v>65</v>
      </c>
      <c r="G1" s="418"/>
      <c r="H1" s="425" t="s">
        <v>94</v>
      </c>
      <c r="I1" s="90"/>
      <c r="J1" s="90"/>
      <c r="K1" s="73"/>
      <c r="L1" s="91"/>
      <c r="N1" s="407" t="s">
        <v>96</v>
      </c>
      <c r="O1" s="408"/>
      <c r="P1" s="408"/>
      <c r="Q1" s="409"/>
    </row>
    <row r="2" spans="1:91" ht="13.8" thickBot="1">
      <c r="A2" s="18"/>
      <c r="B2" s="72"/>
      <c r="C2" s="423"/>
      <c r="D2" s="423"/>
      <c r="E2" s="294"/>
      <c r="F2" s="419"/>
      <c r="G2" s="419"/>
      <c r="H2" s="426"/>
      <c r="I2" s="65"/>
      <c r="J2" s="65"/>
      <c r="K2" s="66"/>
      <c r="L2" s="67"/>
      <c r="N2" s="410"/>
      <c r="O2" s="411"/>
      <c r="P2" s="411"/>
      <c r="Q2" s="412"/>
    </row>
    <row r="3" spans="1:91">
      <c r="A3" s="4"/>
      <c r="B3" s="92"/>
      <c r="C3" s="68"/>
      <c r="D3" s="68"/>
      <c r="E3" s="68"/>
      <c r="F3" s="68"/>
      <c r="G3" s="68"/>
      <c r="H3" s="68"/>
      <c r="I3" s="68"/>
      <c r="J3" s="68"/>
      <c r="K3" s="68"/>
      <c r="L3" s="93"/>
      <c r="N3" s="104"/>
      <c r="O3" s="110"/>
      <c r="P3" s="136"/>
      <c r="Q3" s="93"/>
    </row>
    <row r="4" spans="1:91" ht="24.6">
      <c r="A4" s="4"/>
      <c r="B4" s="94"/>
      <c r="C4" s="427" t="s">
        <v>65</v>
      </c>
      <c r="D4" s="427"/>
      <c r="E4" s="427"/>
      <c r="F4" s="427"/>
      <c r="G4" s="427"/>
      <c r="H4" s="427"/>
      <c r="I4" s="427"/>
      <c r="J4" s="427"/>
      <c r="K4" s="427"/>
      <c r="L4" s="428"/>
      <c r="N4" s="415" t="s">
        <v>98</v>
      </c>
      <c r="O4" s="416"/>
      <c r="P4" s="413" t="s">
        <v>97</v>
      </c>
      <c r="Q4" s="414"/>
    </row>
    <row r="5" spans="1:91" s="53" customFormat="1">
      <c r="A5" s="57"/>
      <c r="B5" s="112"/>
      <c r="C5" s="397" t="s">
        <v>85</v>
      </c>
      <c r="D5" s="397"/>
      <c r="E5" s="397"/>
      <c r="F5" s="397"/>
      <c r="G5" s="397"/>
      <c r="H5" s="397"/>
      <c r="I5" s="397"/>
      <c r="J5" s="397"/>
      <c r="K5" s="113"/>
      <c r="L5" s="114"/>
      <c r="M5" s="56"/>
      <c r="N5" s="137"/>
      <c r="O5" s="147"/>
      <c r="P5" s="138"/>
      <c r="Q5" s="117"/>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row>
    <row r="6" spans="1:91" s="53" customFormat="1">
      <c r="A6" s="57"/>
      <c r="B6" s="112"/>
      <c r="C6" s="128"/>
      <c r="D6" s="128"/>
      <c r="E6" s="128"/>
      <c r="F6" s="128"/>
      <c r="G6" s="128"/>
      <c r="H6" s="128"/>
      <c r="I6" s="128"/>
      <c r="J6" s="128"/>
      <c r="K6" s="113"/>
      <c r="L6" s="114"/>
      <c r="M6" s="56"/>
      <c r="N6" s="137"/>
      <c r="O6" s="147"/>
      <c r="P6" s="138"/>
      <c r="Q6" s="117"/>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row>
    <row r="7" spans="1:91" s="53" customFormat="1">
      <c r="A7" s="57"/>
      <c r="B7" s="112"/>
      <c r="C7" s="397" t="s">
        <v>287</v>
      </c>
      <c r="D7" s="397"/>
      <c r="E7" s="397"/>
      <c r="F7" s="397"/>
      <c r="G7" s="397"/>
      <c r="H7" s="397"/>
      <c r="I7" s="397"/>
      <c r="J7" s="397"/>
      <c r="K7" s="113"/>
      <c r="L7" s="114"/>
      <c r="M7" s="56"/>
      <c r="N7" s="137"/>
      <c r="O7" s="147"/>
      <c r="P7" s="138"/>
      <c r="Q7" s="117"/>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row>
    <row r="8" spans="1:91" s="53" customFormat="1">
      <c r="A8" s="57"/>
      <c r="B8" s="112"/>
      <c r="C8" s="429" t="s">
        <v>283</v>
      </c>
      <c r="D8" s="429"/>
      <c r="E8" s="429"/>
      <c r="F8" s="429"/>
      <c r="G8" s="429"/>
      <c r="H8" s="429"/>
      <c r="I8" s="429"/>
      <c r="J8" s="429"/>
      <c r="K8" s="113"/>
      <c r="L8" s="114"/>
      <c r="M8" s="56"/>
      <c r="N8" s="137"/>
      <c r="O8" s="147"/>
      <c r="P8" s="138"/>
      <c r="Q8" s="117"/>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row>
    <row r="9" spans="1:91">
      <c r="A9" s="4"/>
      <c r="B9" s="92"/>
      <c r="C9" s="68"/>
      <c r="D9" s="68"/>
      <c r="E9" s="95"/>
      <c r="F9" s="95"/>
      <c r="G9" s="95"/>
      <c r="H9" s="95"/>
      <c r="I9" s="95"/>
      <c r="J9" s="95"/>
      <c r="K9" s="95"/>
      <c r="L9" s="96"/>
      <c r="N9" s="139"/>
      <c r="O9" s="146"/>
      <c r="P9" s="136"/>
      <c r="Q9" s="93"/>
    </row>
    <row r="10" spans="1:91" s="6" customFormat="1" ht="21" customHeight="1">
      <c r="A10" s="4"/>
      <c r="B10" s="207"/>
      <c r="C10" s="389" t="s">
        <v>67</v>
      </c>
      <c r="D10" s="389"/>
      <c r="E10" s="389"/>
      <c r="F10" s="389"/>
      <c r="G10" s="389"/>
      <c r="H10" s="389"/>
      <c r="I10" s="389"/>
      <c r="J10" s="389"/>
      <c r="K10" s="389"/>
      <c r="L10" s="390"/>
      <c r="M10" s="5"/>
      <c r="N10" s="211"/>
      <c r="O10" s="212"/>
      <c r="P10" s="213"/>
      <c r="Q10" s="214"/>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row>
    <row r="11" spans="1:91" ht="15" customHeight="1">
      <c r="A11" s="4"/>
      <c r="B11" s="92"/>
      <c r="C11" s="397" t="s">
        <v>95</v>
      </c>
      <c r="D11" s="397"/>
      <c r="E11" s="397"/>
      <c r="F11" s="397"/>
      <c r="G11" s="397"/>
      <c r="H11" s="397"/>
      <c r="I11" s="397"/>
      <c r="J11" s="397"/>
      <c r="K11" s="397"/>
      <c r="L11" s="93"/>
      <c r="N11" s="104"/>
      <c r="O11" s="146"/>
      <c r="P11" s="136"/>
      <c r="Q11" s="93"/>
    </row>
    <row r="12" spans="1:91" ht="15" customHeight="1">
      <c r="A12" s="4"/>
      <c r="B12" s="92"/>
      <c r="C12" s="68"/>
      <c r="D12" s="68"/>
      <c r="E12" s="97"/>
      <c r="F12" s="97"/>
      <c r="G12" s="68"/>
      <c r="H12" s="68"/>
      <c r="I12" s="68"/>
      <c r="J12" s="68"/>
      <c r="K12" s="68"/>
      <c r="L12" s="93"/>
      <c r="N12" s="104"/>
      <c r="O12" s="146"/>
      <c r="P12" s="136"/>
      <c r="Q12" s="93"/>
    </row>
    <row r="13" spans="1:91" s="53" customFormat="1" ht="15" customHeight="1">
      <c r="A13" s="57"/>
      <c r="B13" s="112"/>
      <c r="C13" s="195" t="s">
        <v>73</v>
      </c>
      <c r="D13" s="384" t="s">
        <v>74</v>
      </c>
      <c r="E13" s="384"/>
      <c r="F13" s="384"/>
      <c r="G13" s="384" t="s">
        <v>75</v>
      </c>
      <c r="H13" s="384"/>
      <c r="I13" s="384"/>
      <c r="J13" s="386" t="s">
        <v>76</v>
      </c>
      <c r="K13" s="417" t="s">
        <v>77</v>
      </c>
      <c r="L13" s="117"/>
      <c r="M13" s="56"/>
      <c r="N13" s="112"/>
      <c r="O13" s="147"/>
      <c r="P13" s="138"/>
      <c r="Q13" s="117"/>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row>
    <row r="14" spans="1:91" s="53" customFormat="1" ht="15" customHeight="1">
      <c r="A14" s="57"/>
      <c r="B14" s="112"/>
      <c r="C14" s="379" t="s">
        <v>69</v>
      </c>
      <c r="D14" s="385" t="s">
        <v>146</v>
      </c>
      <c r="E14" s="385"/>
      <c r="F14" s="385"/>
      <c r="G14" s="384"/>
      <c r="H14" s="384"/>
      <c r="I14" s="384"/>
      <c r="J14" s="386"/>
      <c r="K14" s="417"/>
      <c r="L14" s="117"/>
      <c r="M14" s="56"/>
      <c r="N14" s="112"/>
      <c r="O14" s="147"/>
      <c r="P14" s="138"/>
      <c r="Q14" s="117"/>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row>
    <row r="15" spans="1:91" s="53" customFormat="1" ht="21" customHeight="1">
      <c r="A15" s="57"/>
      <c r="B15" s="112"/>
      <c r="C15" s="379"/>
      <c r="D15" s="385"/>
      <c r="E15" s="385"/>
      <c r="F15" s="385"/>
      <c r="G15" s="196"/>
      <c r="H15" s="393" t="s">
        <v>79</v>
      </c>
      <c r="I15" s="393"/>
      <c r="J15" s="391" t="s">
        <v>78</v>
      </c>
      <c r="K15" s="392" t="str">
        <f>IF(N15=1,"High risk",IF(N15=2,"Medium risk", "Low risk"))</f>
        <v>High risk</v>
      </c>
      <c r="L15" s="117"/>
      <c r="M15" s="56"/>
      <c r="N15" s="152">
        <v>1</v>
      </c>
      <c r="O15" s="149"/>
      <c r="P15" s="216">
        <f>IF(N15=1,15,IF(N15=2,3,0))</f>
        <v>15</v>
      </c>
      <c r="Q15" s="217"/>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row>
    <row r="16" spans="1:91" s="53" customFormat="1" ht="22.2" customHeight="1">
      <c r="A16" s="57"/>
      <c r="B16" s="112"/>
      <c r="C16" s="379"/>
      <c r="D16" s="385"/>
      <c r="E16" s="385"/>
      <c r="F16" s="385"/>
      <c r="G16" s="196"/>
      <c r="H16" s="393" t="s">
        <v>80</v>
      </c>
      <c r="I16" s="393"/>
      <c r="J16" s="391"/>
      <c r="K16" s="392"/>
      <c r="L16" s="117"/>
      <c r="M16" s="56"/>
      <c r="N16" s="139"/>
      <c r="O16" s="147"/>
      <c r="P16" s="172"/>
      <c r="Q16" s="147"/>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row>
    <row r="17" spans="1:91" s="53" customFormat="1" ht="19.2" customHeight="1">
      <c r="A17" s="57"/>
      <c r="B17" s="112"/>
      <c r="C17" s="379"/>
      <c r="D17" s="385"/>
      <c r="E17" s="385"/>
      <c r="F17" s="385"/>
      <c r="G17" s="196"/>
      <c r="H17" s="393" t="s">
        <v>73</v>
      </c>
      <c r="I17" s="393"/>
      <c r="J17" s="391"/>
      <c r="K17" s="392"/>
      <c r="L17" s="117"/>
      <c r="M17" s="56"/>
      <c r="N17" s="218"/>
      <c r="O17" s="147"/>
      <c r="P17" s="172"/>
      <c r="Q17" s="147"/>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row>
    <row r="18" spans="1:91" s="53" customFormat="1" ht="13.2" customHeight="1">
      <c r="A18" s="57"/>
      <c r="B18" s="112"/>
      <c r="C18" s="379" t="s">
        <v>71</v>
      </c>
      <c r="D18" s="420" t="s">
        <v>70</v>
      </c>
      <c r="E18" s="420"/>
      <c r="F18" s="420"/>
      <c r="G18" s="406"/>
      <c r="H18" s="406"/>
      <c r="I18" s="406"/>
      <c r="J18" s="406"/>
      <c r="K18" s="406"/>
      <c r="L18" s="117"/>
      <c r="M18" s="56"/>
      <c r="N18" s="218"/>
      <c r="O18" s="147"/>
      <c r="P18" s="172"/>
      <c r="Q18" s="147"/>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row>
    <row r="19" spans="1:91" s="53" customFormat="1" ht="25.2" customHeight="1">
      <c r="A19" s="57"/>
      <c r="B19" s="112"/>
      <c r="C19" s="379"/>
      <c r="D19" s="420"/>
      <c r="E19" s="420"/>
      <c r="F19" s="420"/>
      <c r="G19" s="196"/>
      <c r="H19" s="421" t="s">
        <v>102</v>
      </c>
      <c r="I19" s="421"/>
      <c r="J19" s="395"/>
      <c r="K19" s="392" t="str">
        <f>IF(N19=1,"High risk",IF(N19=2,"Low risk", "Low risk"))</f>
        <v>High risk</v>
      </c>
      <c r="L19" s="117"/>
      <c r="M19" s="56"/>
      <c r="N19" s="262">
        <v>1</v>
      </c>
      <c r="O19" s="150"/>
      <c r="P19" s="219">
        <f>IF(N19=1,15,0)</f>
        <v>15</v>
      </c>
      <c r="Q19" s="217"/>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row>
    <row r="20" spans="1:91" ht="24" customHeight="1">
      <c r="A20" s="4"/>
      <c r="B20" s="92"/>
      <c r="C20" s="379"/>
      <c r="D20" s="420"/>
      <c r="E20" s="420"/>
      <c r="F20" s="420"/>
      <c r="G20" s="196"/>
      <c r="H20" s="421" t="s">
        <v>73</v>
      </c>
      <c r="I20" s="421"/>
      <c r="J20" s="395"/>
      <c r="K20" s="392"/>
      <c r="L20" s="93"/>
      <c r="N20" s="139"/>
      <c r="O20" s="148"/>
      <c r="P20" s="220"/>
      <c r="Q20" s="221"/>
    </row>
    <row r="21" spans="1:91" ht="12.6" customHeight="1">
      <c r="A21" s="4"/>
      <c r="B21" s="92"/>
      <c r="C21" s="379" t="s">
        <v>99</v>
      </c>
      <c r="D21" s="385" t="s">
        <v>147</v>
      </c>
      <c r="E21" s="385"/>
      <c r="F21" s="385"/>
      <c r="G21" s="406"/>
      <c r="H21" s="406"/>
      <c r="I21" s="406"/>
      <c r="J21" s="406"/>
      <c r="K21" s="406"/>
      <c r="L21" s="93"/>
      <c r="N21" s="175"/>
      <c r="O21" s="146"/>
      <c r="P21" s="220"/>
      <c r="Q21" s="221"/>
    </row>
    <row r="22" spans="1:91" s="10" customFormat="1" ht="22.2" customHeight="1">
      <c r="A22" s="7"/>
      <c r="B22" s="99"/>
      <c r="C22" s="379"/>
      <c r="D22" s="385"/>
      <c r="E22" s="385"/>
      <c r="F22" s="385"/>
      <c r="G22" s="196"/>
      <c r="H22" s="393" t="s">
        <v>100</v>
      </c>
      <c r="I22" s="393"/>
      <c r="J22" s="391"/>
      <c r="K22" s="392" t="str">
        <f>IF(N22=1,"High risk",IF(N22=2,"Medium risk", "Low risk"))</f>
        <v>High risk</v>
      </c>
      <c r="L22" s="100"/>
      <c r="M22" s="9"/>
      <c r="N22" s="263">
        <v>1</v>
      </c>
      <c r="O22" s="151"/>
      <c r="P22" s="219">
        <f>IF(N22=1,5,IF(N22=2,3,0))</f>
        <v>5</v>
      </c>
      <c r="Q22" s="222"/>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row>
    <row r="23" spans="1:91" s="10" customFormat="1" ht="22.2" customHeight="1">
      <c r="A23" s="7"/>
      <c r="B23" s="99"/>
      <c r="C23" s="379"/>
      <c r="D23" s="385"/>
      <c r="E23" s="385"/>
      <c r="F23" s="385"/>
      <c r="G23" s="196"/>
      <c r="H23" s="393" t="s">
        <v>101</v>
      </c>
      <c r="I23" s="393"/>
      <c r="J23" s="391"/>
      <c r="K23" s="392"/>
      <c r="L23" s="100"/>
      <c r="M23" s="9"/>
      <c r="N23" s="140"/>
      <c r="O23" s="146"/>
      <c r="P23" s="223"/>
      <c r="Q23" s="224"/>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row>
    <row r="24" spans="1:91" s="10" customFormat="1" ht="22.2" customHeight="1">
      <c r="A24" s="7"/>
      <c r="B24" s="99"/>
      <c r="C24" s="379"/>
      <c r="D24" s="385"/>
      <c r="E24" s="385"/>
      <c r="F24" s="385"/>
      <c r="G24" s="196"/>
      <c r="H24" s="393" t="s">
        <v>148</v>
      </c>
      <c r="I24" s="393"/>
      <c r="J24" s="391"/>
      <c r="K24" s="392"/>
      <c r="L24" s="100"/>
      <c r="M24" s="9"/>
      <c r="N24" s="140"/>
      <c r="O24" s="146"/>
      <c r="P24" s="223"/>
      <c r="Q24" s="224"/>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row>
    <row r="25" spans="1:91" s="10" customFormat="1" ht="13.8">
      <c r="A25" s="7"/>
      <c r="B25" s="99"/>
      <c r="C25" s="69"/>
      <c r="D25" s="69"/>
      <c r="E25" s="102"/>
      <c r="F25" s="102"/>
      <c r="G25" s="70"/>
      <c r="H25" s="101"/>
      <c r="I25" s="101"/>
      <c r="J25" s="101"/>
      <c r="K25" s="101"/>
      <c r="L25" s="100"/>
      <c r="M25" s="9"/>
      <c r="N25" s="140"/>
      <c r="O25" s="146"/>
      <c r="P25" s="223"/>
      <c r="Q25" s="224"/>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row>
    <row r="26" spans="1:91" s="10" customFormat="1" ht="13.8">
      <c r="A26" s="7"/>
      <c r="B26" s="99"/>
      <c r="C26" s="69"/>
      <c r="D26" s="69"/>
      <c r="E26" s="102"/>
      <c r="F26" s="102"/>
      <c r="G26" s="70"/>
      <c r="H26" s="101"/>
      <c r="I26" s="101"/>
      <c r="J26" s="101"/>
      <c r="K26" s="101"/>
      <c r="L26" s="100"/>
      <c r="M26" s="9"/>
      <c r="N26" s="140"/>
      <c r="O26" s="146"/>
      <c r="P26" s="223"/>
      <c r="Q26" s="224"/>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row>
    <row r="27" spans="1:91" s="10" customFormat="1" ht="22.8" customHeight="1">
      <c r="A27" s="7"/>
      <c r="B27" s="207"/>
      <c r="C27" s="389" t="s">
        <v>68</v>
      </c>
      <c r="D27" s="389"/>
      <c r="E27" s="389"/>
      <c r="F27" s="389"/>
      <c r="G27" s="389"/>
      <c r="H27" s="389"/>
      <c r="I27" s="389"/>
      <c r="J27" s="389"/>
      <c r="K27" s="389"/>
      <c r="L27" s="390"/>
      <c r="M27" s="9"/>
      <c r="N27" s="225"/>
      <c r="O27" s="212"/>
      <c r="P27" s="226"/>
      <c r="Q27" s="227"/>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row>
    <row r="28" spans="1:91" s="10" customFormat="1" ht="13.8">
      <c r="A28" s="7"/>
      <c r="B28" s="92"/>
      <c r="C28" s="397" t="s">
        <v>95</v>
      </c>
      <c r="D28" s="397"/>
      <c r="E28" s="397"/>
      <c r="F28" s="397"/>
      <c r="G28" s="397"/>
      <c r="H28" s="397"/>
      <c r="I28" s="397"/>
      <c r="J28" s="397"/>
      <c r="K28" s="397"/>
      <c r="L28" s="93"/>
      <c r="M28" s="9"/>
      <c r="N28" s="140"/>
      <c r="O28" s="146"/>
      <c r="P28" s="223"/>
      <c r="Q28" s="224"/>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row>
    <row r="29" spans="1:91" s="10" customFormat="1" ht="13.8">
      <c r="A29" s="7"/>
      <c r="B29" s="99"/>
      <c r="C29" s="69"/>
      <c r="D29" s="69"/>
      <c r="E29" s="102"/>
      <c r="F29" s="102"/>
      <c r="G29" s="70"/>
      <c r="H29" s="101"/>
      <c r="I29" s="101"/>
      <c r="J29" s="101"/>
      <c r="K29" s="101"/>
      <c r="L29" s="100"/>
      <c r="M29" s="9"/>
      <c r="N29" s="140"/>
      <c r="O29" s="146"/>
      <c r="P29" s="223"/>
      <c r="Q29" s="224"/>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row>
    <row r="30" spans="1:91" s="53" customFormat="1" ht="15" customHeight="1">
      <c r="A30" s="57"/>
      <c r="B30" s="112"/>
      <c r="C30" s="195" t="s">
        <v>73</v>
      </c>
      <c r="D30" s="384" t="s">
        <v>74</v>
      </c>
      <c r="E30" s="384"/>
      <c r="F30" s="384"/>
      <c r="G30" s="384" t="s">
        <v>75</v>
      </c>
      <c r="H30" s="384"/>
      <c r="I30" s="384"/>
      <c r="J30" s="386" t="s">
        <v>76</v>
      </c>
      <c r="K30" s="404" t="s">
        <v>77</v>
      </c>
      <c r="L30" s="117"/>
      <c r="M30" s="56"/>
      <c r="N30" s="218"/>
      <c r="O30" s="147"/>
      <c r="P30" s="172"/>
      <c r="Q30" s="147"/>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row>
    <row r="31" spans="1:91" s="53" customFormat="1" ht="15" customHeight="1">
      <c r="A31" s="57"/>
      <c r="B31" s="112"/>
      <c r="C31" s="379" t="s">
        <v>103</v>
      </c>
      <c r="D31" s="385" t="s">
        <v>104</v>
      </c>
      <c r="E31" s="385"/>
      <c r="F31" s="385"/>
      <c r="G31" s="384"/>
      <c r="H31" s="384"/>
      <c r="I31" s="384"/>
      <c r="J31" s="386"/>
      <c r="K31" s="404"/>
      <c r="L31" s="117"/>
      <c r="M31" s="56"/>
      <c r="N31" s="218"/>
      <c r="O31" s="147"/>
      <c r="P31" s="172"/>
      <c r="Q31" s="147"/>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row>
    <row r="32" spans="1:91" s="53" customFormat="1" ht="18.600000000000001" customHeight="1">
      <c r="A32" s="57"/>
      <c r="B32" s="112"/>
      <c r="C32" s="379"/>
      <c r="D32" s="385"/>
      <c r="E32" s="385"/>
      <c r="F32" s="385"/>
      <c r="G32" s="196"/>
      <c r="H32" s="393" t="s">
        <v>105</v>
      </c>
      <c r="I32" s="393"/>
      <c r="J32" s="391" t="s">
        <v>108</v>
      </c>
      <c r="K32" s="392" t="str">
        <f>IF(N32=1,"High risk",IF(N32=2,"Medium risk", "Low risk"))</f>
        <v>High risk</v>
      </c>
      <c r="L32" s="117"/>
      <c r="M32" s="56"/>
      <c r="N32" s="258">
        <v>1</v>
      </c>
      <c r="O32" s="161"/>
      <c r="P32" s="219">
        <f>IF(N32=1,5,IF(N32=2,3,0))</f>
        <v>5</v>
      </c>
      <c r="Q32" s="228"/>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row>
    <row r="33" spans="1:91" s="53" customFormat="1" ht="19.2" customHeight="1">
      <c r="A33" s="57"/>
      <c r="B33" s="112"/>
      <c r="C33" s="379"/>
      <c r="D33" s="385"/>
      <c r="E33" s="385"/>
      <c r="F33" s="385"/>
      <c r="G33" s="196"/>
      <c r="H33" s="393" t="s">
        <v>106</v>
      </c>
      <c r="I33" s="393"/>
      <c r="J33" s="391"/>
      <c r="K33" s="392"/>
      <c r="L33" s="117"/>
      <c r="M33" s="56"/>
      <c r="N33" s="218"/>
      <c r="O33" s="147"/>
      <c r="P33" s="172"/>
      <c r="Q33" s="147"/>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row>
    <row r="34" spans="1:91" s="53" customFormat="1" ht="18.600000000000001" customHeight="1">
      <c r="A34" s="57"/>
      <c r="B34" s="112"/>
      <c r="C34" s="379"/>
      <c r="D34" s="385"/>
      <c r="E34" s="385"/>
      <c r="F34" s="385"/>
      <c r="G34" s="196"/>
      <c r="H34" s="393" t="s">
        <v>107</v>
      </c>
      <c r="I34" s="393"/>
      <c r="J34" s="391"/>
      <c r="K34" s="392"/>
      <c r="L34" s="117"/>
      <c r="M34" s="56"/>
      <c r="N34" s="218"/>
      <c r="O34" s="147"/>
      <c r="P34" s="172"/>
      <c r="Q34" s="147"/>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row>
    <row r="35" spans="1:91" s="53" customFormat="1" ht="12" customHeight="1">
      <c r="A35" s="57"/>
      <c r="B35" s="112"/>
      <c r="C35" s="379" t="s">
        <v>109</v>
      </c>
      <c r="D35" s="385" t="s">
        <v>113</v>
      </c>
      <c r="E35" s="385"/>
      <c r="F35" s="385"/>
      <c r="G35" s="406"/>
      <c r="H35" s="406"/>
      <c r="I35" s="406"/>
      <c r="J35" s="406"/>
      <c r="K35" s="406"/>
      <c r="L35" s="117"/>
      <c r="M35" s="56"/>
      <c r="N35" s="218"/>
      <c r="O35" s="147"/>
      <c r="P35" s="172"/>
      <c r="Q35" s="147"/>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row>
    <row r="36" spans="1:91" s="53" customFormat="1" ht="27.6" customHeight="1">
      <c r="A36" s="57"/>
      <c r="B36" s="112"/>
      <c r="C36" s="379"/>
      <c r="D36" s="385"/>
      <c r="E36" s="385"/>
      <c r="F36" s="385"/>
      <c r="G36" s="196"/>
      <c r="H36" s="393" t="s">
        <v>110</v>
      </c>
      <c r="I36" s="393"/>
      <c r="J36" s="391" t="s">
        <v>207</v>
      </c>
      <c r="K36" s="392" t="str">
        <f>IF(N36=1,"High risk",IF(N36=2,"Medium risk", "Low risk"))</f>
        <v>High risk</v>
      </c>
      <c r="L36" s="153"/>
      <c r="M36" s="56"/>
      <c r="N36" s="258">
        <v>1</v>
      </c>
      <c r="O36" s="161"/>
      <c r="P36" s="219">
        <f>IF(N36=1,5,IF(N36=2,3,0))</f>
        <v>5</v>
      </c>
      <c r="Q36" s="228"/>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row>
    <row r="37" spans="1:91" s="159" customFormat="1" ht="28.2" customHeight="1">
      <c r="A37" s="154"/>
      <c r="B37" s="155"/>
      <c r="C37" s="379"/>
      <c r="D37" s="385"/>
      <c r="E37" s="385"/>
      <c r="F37" s="385"/>
      <c r="G37" s="196"/>
      <c r="H37" s="393" t="s">
        <v>111</v>
      </c>
      <c r="I37" s="393"/>
      <c r="J37" s="391"/>
      <c r="K37" s="392"/>
      <c r="L37" s="157"/>
      <c r="M37" s="158"/>
      <c r="N37" s="229"/>
      <c r="O37" s="230"/>
      <c r="P37" s="122"/>
      <c r="Q37" s="230"/>
      <c r="R37" s="158"/>
      <c r="S37" s="158"/>
      <c r="T37" s="158"/>
      <c r="U37" s="158"/>
      <c r="V37" s="158"/>
      <c r="W37" s="158"/>
      <c r="X37" s="158"/>
      <c r="Y37" s="158"/>
      <c r="Z37" s="158"/>
      <c r="AA37" s="158"/>
      <c r="AB37" s="158"/>
      <c r="AC37" s="158"/>
      <c r="AD37" s="158"/>
      <c r="AE37" s="158"/>
      <c r="AF37" s="158"/>
      <c r="AG37" s="158"/>
      <c r="AH37" s="158"/>
      <c r="AI37" s="158"/>
      <c r="AJ37" s="158"/>
      <c r="AK37" s="158"/>
      <c r="AL37" s="158"/>
      <c r="AM37" s="158"/>
      <c r="AN37" s="158"/>
      <c r="AO37" s="158"/>
      <c r="AP37" s="158"/>
      <c r="AQ37" s="158"/>
      <c r="AR37" s="158"/>
      <c r="AS37" s="158"/>
      <c r="AT37" s="158"/>
      <c r="AU37" s="158"/>
      <c r="AV37" s="158"/>
      <c r="AW37" s="158"/>
      <c r="AX37" s="158"/>
      <c r="AY37" s="158"/>
      <c r="AZ37" s="158"/>
      <c r="BA37" s="158"/>
      <c r="BB37" s="158"/>
      <c r="BC37" s="158"/>
      <c r="BD37" s="158"/>
      <c r="BE37" s="158"/>
      <c r="BF37" s="158"/>
      <c r="BG37" s="158"/>
      <c r="BH37" s="158"/>
      <c r="BI37" s="158"/>
      <c r="BJ37" s="158"/>
      <c r="BK37" s="158"/>
      <c r="BL37" s="158"/>
      <c r="BM37" s="158"/>
      <c r="BN37" s="158"/>
      <c r="BO37" s="158"/>
      <c r="BP37" s="158"/>
      <c r="BQ37" s="158"/>
      <c r="BR37" s="158"/>
      <c r="BS37" s="158"/>
      <c r="BT37" s="158"/>
      <c r="BU37" s="158"/>
      <c r="BV37" s="158"/>
      <c r="BW37" s="158"/>
      <c r="BX37" s="158"/>
      <c r="BY37" s="158"/>
      <c r="BZ37" s="158"/>
      <c r="CA37" s="158"/>
      <c r="CB37" s="158"/>
      <c r="CC37" s="158"/>
      <c r="CD37" s="158"/>
      <c r="CE37" s="158"/>
      <c r="CF37" s="158"/>
      <c r="CG37" s="158"/>
      <c r="CH37" s="158"/>
      <c r="CI37" s="158"/>
      <c r="CJ37" s="158"/>
      <c r="CK37" s="158"/>
      <c r="CL37" s="158"/>
      <c r="CM37" s="158"/>
    </row>
    <row r="38" spans="1:91" s="159" customFormat="1" ht="27.6" customHeight="1">
      <c r="A38" s="154"/>
      <c r="B38" s="155"/>
      <c r="C38" s="379"/>
      <c r="D38" s="385"/>
      <c r="E38" s="385"/>
      <c r="F38" s="385"/>
      <c r="G38" s="196"/>
      <c r="H38" s="393" t="s">
        <v>112</v>
      </c>
      <c r="I38" s="393"/>
      <c r="J38" s="391"/>
      <c r="K38" s="392"/>
      <c r="L38" s="157"/>
      <c r="M38" s="158"/>
      <c r="N38" s="229"/>
      <c r="O38" s="230"/>
      <c r="P38" s="122"/>
      <c r="Q38" s="230"/>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8"/>
      <c r="AR38" s="158"/>
      <c r="AS38" s="158"/>
      <c r="AT38" s="158"/>
      <c r="AU38" s="158"/>
      <c r="AV38" s="158"/>
      <c r="AW38" s="158"/>
      <c r="AX38" s="158"/>
      <c r="AY38" s="158"/>
      <c r="AZ38" s="158"/>
      <c r="BA38" s="158"/>
      <c r="BB38" s="158"/>
      <c r="BC38" s="158"/>
      <c r="BD38" s="158"/>
      <c r="BE38" s="158"/>
      <c r="BF38" s="158"/>
      <c r="BG38" s="158"/>
      <c r="BH38" s="158"/>
      <c r="BI38" s="158"/>
      <c r="BJ38" s="158"/>
      <c r="BK38" s="158"/>
      <c r="BL38" s="158"/>
      <c r="BM38" s="158"/>
      <c r="BN38" s="158"/>
      <c r="BO38" s="158"/>
      <c r="BP38" s="158"/>
      <c r="BQ38" s="158"/>
      <c r="BR38" s="158"/>
      <c r="BS38" s="158"/>
      <c r="BT38" s="158"/>
      <c r="BU38" s="158"/>
      <c r="BV38" s="158"/>
      <c r="BW38" s="158"/>
      <c r="BX38" s="158"/>
      <c r="BY38" s="158"/>
      <c r="BZ38" s="158"/>
      <c r="CA38" s="158"/>
      <c r="CB38" s="158"/>
      <c r="CC38" s="158"/>
      <c r="CD38" s="158"/>
      <c r="CE38" s="158"/>
      <c r="CF38" s="158"/>
      <c r="CG38" s="158"/>
      <c r="CH38" s="158"/>
      <c r="CI38" s="158"/>
      <c r="CJ38" s="158"/>
      <c r="CK38" s="158"/>
      <c r="CL38" s="158"/>
      <c r="CM38" s="158"/>
    </row>
    <row r="39" spans="1:91" s="159" customFormat="1" ht="13.8">
      <c r="A39" s="154"/>
      <c r="B39" s="155"/>
      <c r="C39" s="156"/>
      <c r="D39" s="156"/>
      <c r="E39" s="162"/>
      <c r="F39" s="162"/>
      <c r="G39" s="162"/>
      <c r="H39" s="162"/>
      <c r="I39" s="162"/>
      <c r="J39" s="162"/>
      <c r="K39" s="162"/>
      <c r="L39" s="157"/>
      <c r="M39" s="158"/>
      <c r="N39" s="137"/>
      <c r="O39" s="160"/>
      <c r="P39" s="122"/>
      <c r="Q39" s="230"/>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AZ39" s="158"/>
      <c r="BA39" s="158"/>
      <c r="BB39" s="158"/>
      <c r="BC39" s="158"/>
      <c r="BD39" s="158"/>
      <c r="BE39" s="158"/>
      <c r="BF39" s="158"/>
      <c r="BG39" s="158"/>
      <c r="BH39" s="158"/>
      <c r="BI39" s="158"/>
      <c r="BJ39" s="158"/>
      <c r="BK39" s="158"/>
      <c r="BL39" s="158"/>
      <c r="BM39" s="158"/>
      <c r="BN39" s="158"/>
      <c r="BO39" s="158"/>
      <c r="BP39" s="158"/>
      <c r="BQ39" s="158"/>
      <c r="BR39" s="158"/>
      <c r="BS39" s="158"/>
      <c r="BT39" s="158"/>
      <c r="BU39" s="158"/>
      <c r="BV39" s="158"/>
      <c r="BW39" s="158"/>
      <c r="BX39" s="158"/>
      <c r="BY39" s="158"/>
      <c r="BZ39" s="158"/>
      <c r="CA39" s="158"/>
      <c r="CB39" s="158"/>
      <c r="CC39" s="158"/>
      <c r="CD39" s="158"/>
      <c r="CE39" s="158"/>
      <c r="CF39" s="158"/>
      <c r="CG39" s="158"/>
      <c r="CH39" s="158"/>
      <c r="CI39" s="158"/>
      <c r="CJ39" s="158"/>
      <c r="CK39" s="158"/>
      <c r="CL39" s="158"/>
      <c r="CM39" s="158"/>
    </row>
    <row r="40" spans="1:91" s="159" customFormat="1" ht="13.8">
      <c r="A40" s="154"/>
      <c r="B40" s="155"/>
      <c r="C40" s="156"/>
      <c r="D40" s="156"/>
      <c r="E40" s="162"/>
      <c r="F40" s="162"/>
      <c r="G40" s="162"/>
      <c r="H40" s="162"/>
      <c r="I40" s="162"/>
      <c r="J40" s="162"/>
      <c r="K40" s="162"/>
      <c r="L40" s="157"/>
      <c r="M40" s="158"/>
      <c r="N40" s="137"/>
      <c r="O40" s="160"/>
      <c r="P40" s="122"/>
      <c r="Q40" s="230"/>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158"/>
      <c r="AW40" s="158"/>
      <c r="AX40" s="158"/>
      <c r="AY40" s="158"/>
      <c r="AZ40" s="158"/>
      <c r="BA40" s="158"/>
      <c r="BB40" s="158"/>
      <c r="BC40" s="158"/>
      <c r="BD40" s="158"/>
      <c r="BE40" s="158"/>
      <c r="BF40" s="158"/>
      <c r="BG40" s="158"/>
      <c r="BH40" s="158"/>
      <c r="BI40" s="158"/>
      <c r="BJ40" s="158"/>
      <c r="BK40" s="158"/>
      <c r="BL40" s="158"/>
      <c r="BM40" s="158"/>
      <c r="BN40" s="158"/>
      <c r="BO40" s="158"/>
      <c r="BP40" s="158"/>
      <c r="BQ40" s="158"/>
      <c r="BR40" s="158"/>
      <c r="BS40" s="158"/>
      <c r="BT40" s="158"/>
      <c r="BU40" s="158"/>
      <c r="BV40" s="158"/>
      <c r="BW40" s="158"/>
      <c r="BX40" s="158"/>
      <c r="BY40" s="158"/>
      <c r="BZ40" s="158"/>
      <c r="CA40" s="158"/>
      <c r="CB40" s="158"/>
      <c r="CC40" s="158"/>
      <c r="CD40" s="158"/>
      <c r="CE40" s="158"/>
      <c r="CF40" s="158"/>
      <c r="CG40" s="158"/>
      <c r="CH40" s="158"/>
      <c r="CI40" s="158"/>
      <c r="CJ40" s="158"/>
      <c r="CK40" s="158"/>
      <c r="CL40" s="158"/>
      <c r="CM40" s="158"/>
    </row>
    <row r="41" spans="1:91" s="10" customFormat="1" ht="22.8" customHeight="1">
      <c r="A41" s="7"/>
      <c r="B41" s="207"/>
      <c r="C41" s="389" t="s">
        <v>275</v>
      </c>
      <c r="D41" s="389"/>
      <c r="E41" s="389"/>
      <c r="F41" s="389"/>
      <c r="G41" s="389"/>
      <c r="H41" s="389"/>
      <c r="I41" s="389"/>
      <c r="J41" s="389"/>
      <c r="K41" s="389"/>
      <c r="L41" s="390"/>
      <c r="M41" s="9"/>
      <c r="N41" s="225"/>
      <c r="O41" s="212"/>
      <c r="P41" s="226"/>
      <c r="Q41" s="227"/>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row>
    <row r="42" spans="1:91" s="10" customFormat="1" ht="13.8">
      <c r="A42" s="7"/>
      <c r="B42" s="92"/>
      <c r="C42" s="397" t="s">
        <v>95</v>
      </c>
      <c r="D42" s="397"/>
      <c r="E42" s="397"/>
      <c r="F42" s="397"/>
      <c r="G42" s="397"/>
      <c r="H42" s="397"/>
      <c r="I42" s="397"/>
      <c r="J42" s="397"/>
      <c r="K42" s="397"/>
      <c r="L42" s="93"/>
      <c r="M42" s="9"/>
      <c r="N42" s="140"/>
      <c r="O42" s="146"/>
      <c r="P42" s="223"/>
      <c r="Q42" s="224"/>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row>
    <row r="43" spans="1:91" s="159" customFormat="1" ht="13.8">
      <c r="A43" s="154"/>
      <c r="B43" s="155"/>
      <c r="C43" s="156"/>
      <c r="D43" s="156"/>
      <c r="E43" s="162"/>
      <c r="F43" s="162"/>
      <c r="G43" s="162"/>
      <c r="H43" s="162"/>
      <c r="I43" s="162"/>
      <c r="J43" s="162"/>
      <c r="K43" s="162"/>
      <c r="L43" s="157"/>
      <c r="M43" s="158"/>
      <c r="N43" s="137"/>
      <c r="O43" s="160"/>
      <c r="P43" s="122"/>
      <c r="Q43" s="230"/>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c r="BE43" s="158"/>
      <c r="BF43" s="158"/>
      <c r="BG43" s="158"/>
      <c r="BH43" s="158"/>
      <c r="BI43" s="158"/>
      <c r="BJ43" s="158"/>
      <c r="BK43" s="158"/>
      <c r="BL43" s="158"/>
      <c r="BM43" s="158"/>
      <c r="BN43" s="158"/>
      <c r="BO43" s="158"/>
      <c r="BP43" s="158"/>
      <c r="BQ43" s="158"/>
      <c r="BR43" s="158"/>
      <c r="BS43" s="158"/>
      <c r="BT43" s="158"/>
      <c r="BU43" s="158"/>
      <c r="BV43" s="158"/>
      <c r="BW43" s="158"/>
      <c r="BX43" s="158"/>
      <c r="BY43" s="158"/>
      <c r="BZ43" s="158"/>
      <c r="CA43" s="158"/>
      <c r="CB43" s="158"/>
      <c r="CC43" s="158"/>
      <c r="CD43" s="158"/>
      <c r="CE43" s="158"/>
      <c r="CF43" s="158"/>
      <c r="CG43" s="158"/>
      <c r="CH43" s="158"/>
      <c r="CI43" s="158"/>
      <c r="CJ43" s="158"/>
      <c r="CK43" s="158"/>
      <c r="CL43" s="158"/>
      <c r="CM43" s="158"/>
    </row>
    <row r="44" spans="1:91" s="159" customFormat="1" ht="13.8">
      <c r="A44" s="154"/>
      <c r="B44" s="155"/>
      <c r="C44" s="195" t="s">
        <v>73</v>
      </c>
      <c r="D44" s="384" t="s">
        <v>74</v>
      </c>
      <c r="E44" s="384"/>
      <c r="F44" s="384"/>
      <c r="G44" s="384" t="s">
        <v>75</v>
      </c>
      <c r="H44" s="384"/>
      <c r="I44" s="384"/>
      <c r="J44" s="386" t="s">
        <v>76</v>
      </c>
      <c r="K44" s="417" t="s">
        <v>77</v>
      </c>
      <c r="L44" s="157"/>
      <c r="M44" s="158"/>
      <c r="N44" s="137"/>
      <c r="O44" s="160"/>
      <c r="P44" s="122"/>
      <c r="Q44" s="230"/>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c r="BA44" s="158"/>
      <c r="BB44" s="158"/>
      <c r="BC44" s="158"/>
      <c r="BD44" s="158"/>
      <c r="BE44" s="158"/>
      <c r="BF44" s="158"/>
      <c r="BG44" s="158"/>
      <c r="BH44" s="158"/>
      <c r="BI44" s="158"/>
      <c r="BJ44" s="158"/>
      <c r="BK44" s="158"/>
      <c r="BL44" s="158"/>
      <c r="BM44" s="158"/>
      <c r="BN44" s="158"/>
      <c r="BO44" s="158"/>
      <c r="BP44" s="158"/>
      <c r="BQ44" s="158"/>
      <c r="BR44" s="158"/>
      <c r="BS44" s="158"/>
      <c r="BT44" s="158"/>
      <c r="BU44" s="158"/>
      <c r="BV44" s="158"/>
      <c r="BW44" s="158"/>
      <c r="BX44" s="158"/>
      <c r="BY44" s="158"/>
      <c r="BZ44" s="158"/>
      <c r="CA44" s="158"/>
      <c r="CB44" s="158"/>
      <c r="CC44" s="158"/>
      <c r="CD44" s="158"/>
      <c r="CE44" s="158"/>
      <c r="CF44" s="158"/>
      <c r="CG44" s="158"/>
      <c r="CH44" s="158"/>
      <c r="CI44" s="158"/>
      <c r="CJ44" s="158"/>
      <c r="CK44" s="158"/>
      <c r="CL44" s="158"/>
      <c r="CM44" s="158"/>
    </row>
    <row r="45" spans="1:91" s="159" customFormat="1" ht="13.8">
      <c r="A45" s="154"/>
      <c r="B45" s="155"/>
      <c r="C45" s="379" t="s">
        <v>114</v>
      </c>
      <c r="D45" s="420" t="s">
        <v>277</v>
      </c>
      <c r="E45" s="420"/>
      <c r="F45" s="420"/>
      <c r="G45" s="384"/>
      <c r="H45" s="384"/>
      <c r="I45" s="384"/>
      <c r="J45" s="386"/>
      <c r="K45" s="417"/>
      <c r="L45" s="157"/>
      <c r="M45" s="158"/>
      <c r="N45" s="137"/>
      <c r="O45" s="160"/>
      <c r="P45" s="245" t="s">
        <v>278</v>
      </c>
      <c r="Q45" s="244"/>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158"/>
      <c r="BH45" s="158"/>
      <c r="BI45" s="158"/>
      <c r="BJ45" s="158"/>
      <c r="BK45" s="158"/>
      <c r="BL45" s="158"/>
      <c r="BM45" s="158"/>
      <c r="BN45" s="158"/>
      <c r="BO45" s="158"/>
      <c r="BP45" s="158"/>
      <c r="BQ45" s="158"/>
      <c r="BR45" s="158"/>
      <c r="BS45" s="158"/>
      <c r="BT45" s="158"/>
      <c r="BU45" s="158"/>
      <c r="BV45" s="158"/>
      <c r="BW45" s="158"/>
      <c r="BX45" s="158"/>
      <c r="BY45" s="158"/>
      <c r="BZ45" s="158"/>
      <c r="CA45" s="158"/>
      <c r="CB45" s="158"/>
      <c r="CC45" s="158"/>
      <c r="CD45" s="158"/>
      <c r="CE45" s="158"/>
      <c r="CF45" s="158"/>
      <c r="CG45" s="158"/>
      <c r="CH45" s="158"/>
      <c r="CI45" s="158"/>
      <c r="CJ45" s="158"/>
      <c r="CK45" s="158"/>
      <c r="CL45" s="158"/>
      <c r="CM45" s="158"/>
    </row>
    <row r="46" spans="1:91" s="159" customFormat="1" ht="29.4" customHeight="1">
      <c r="A46" s="154"/>
      <c r="B46" s="155"/>
      <c r="C46" s="379"/>
      <c r="D46" s="420"/>
      <c r="E46" s="420"/>
      <c r="F46" s="420"/>
      <c r="G46" s="196"/>
      <c r="H46" s="421" t="s">
        <v>102</v>
      </c>
      <c r="I46" s="421"/>
      <c r="J46" s="434" t="s">
        <v>276</v>
      </c>
      <c r="K46" s="392" t="str">
        <f>IF(N46=1,"High risk","Low risk")</f>
        <v>High risk</v>
      </c>
      <c r="L46" s="157"/>
      <c r="M46" s="158"/>
      <c r="N46" s="258">
        <v>1</v>
      </c>
      <c r="O46" s="161"/>
      <c r="P46" s="242" t="str">
        <f>IF(N46=1,"High risk","N/A")</f>
        <v>High risk</v>
      </c>
      <c r="Q46" s="243"/>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c r="BA46" s="158"/>
      <c r="BB46" s="158"/>
      <c r="BC46" s="158"/>
      <c r="BD46" s="158"/>
      <c r="BE46" s="158"/>
      <c r="BF46" s="158"/>
      <c r="BG46" s="158"/>
      <c r="BH46" s="158"/>
      <c r="BI46" s="158"/>
      <c r="BJ46" s="158"/>
      <c r="BK46" s="158"/>
      <c r="BL46" s="158"/>
      <c r="BM46" s="158"/>
      <c r="BN46" s="158"/>
      <c r="BO46" s="158"/>
      <c r="BP46" s="158"/>
      <c r="BQ46" s="158"/>
      <c r="BR46" s="158"/>
      <c r="BS46" s="158"/>
      <c r="BT46" s="158"/>
      <c r="BU46" s="158"/>
      <c r="BV46" s="158"/>
      <c r="BW46" s="158"/>
      <c r="BX46" s="158"/>
      <c r="BY46" s="158"/>
      <c r="BZ46" s="158"/>
      <c r="CA46" s="158"/>
      <c r="CB46" s="158"/>
      <c r="CC46" s="158"/>
      <c r="CD46" s="158"/>
      <c r="CE46" s="158"/>
      <c r="CF46" s="158"/>
      <c r="CG46" s="158"/>
      <c r="CH46" s="158"/>
      <c r="CI46" s="158"/>
      <c r="CJ46" s="158"/>
      <c r="CK46" s="158"/>
      <c r="CL46" s="158"/>
      <c r="CM46" s="158"/>
    </row>
    <row r="47" spans="1:91" s="159" customFormat="1" ht="27.6" customHeight="1">
      <c r="A47" s="154"/>
      <c r="B47" s="155"/>
      <c r="C47" s="379"/>
      <c r="D47" s="420"/>
      <c r="E47" s="420"/>
      <c r="F47" s="420"/>
      <c r="G47" s="196"/>
      <c r="H47" s="421" t="s">
        <v>73</v>
      </c>
      <c r="I47" s="421"/>
      <c r="J47" s="434"/>
      <c r="K47" s="392"/>
      <c r="L47" s="157"/>
      <c r="M47" s="158"/>
      <c r="N47" s="137"/>
      <c r="O47" s="160"/>
      <c r="P47" s="122"/>
      <c r="Q47" s="230"/>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8"/>
      <c r="BA47" s="158"/>
      <c r="BB47" s="158"/>
      <c r="BC47" s="158"/>
      <c r="BD47" s="158"/>
      <c r="BE47" s="158"/>
      <c r="BF47" s="158"/>
      <c r="BG47" s="158"/>
      <c r="BH47" s="158"/>
      <c r="BI47" s="158"/>
      <c r="BJ47" s="158"/>
      <c r="BK47" s="158"/>
      <c r="BL47" s="158"/>
      <c r="BM47" s="158"/>
      <c r="BN47" s="158"/>
      <c r="BO47" s="158"/>
      <c r="BP47" s="158"/>
      <c r="BQ47" s="158"/>
      <c r="BR47" s="158"/>
      <c r="BS47" s="158"/>
      <c r="BT47" s="158"/>
      <c r="BU47" s="158"/>
      <c r="BV47" s="158"/>
      <c r="BW47" s="158"/>
      <c r="BX47" s="158"/>
      <c r="BY47" s="158"/>
      <c r="BZ47" s="158"/>
      <c r="CA47" s="158"/>
      <c r="CB47" s="158"/>
      <c r="CC47" s="158"/>
      <c r="CD47" s="158"/>
      <c r="CE47" s="158"/>
      <c r="CF47" s="158"/>
      <c r="CG47" s="158"/>
      <c r="CH47" s="158"/>
      <c r="CI47" s="158"/>
      <c r="CJ47" s="158"/>
      <c r="CK47" s="158"/>
      <c r="CL47" s="158"/>
      <c r="CM47" s="158"/>
    </row>
    <row r="48" spans="1:91" s="159" customFormat="1" ht="13.8">
      <c r="A48" s="154"/>
      <c r="B48" s="155"/>
      <c r="C48" s="156"/>
      <c r="D48" s="156"/>
      <c r="E48" s="162"/>
      <c r="F48" s="162"/>
      <c r="G48" s="162"/>
      <c r="H48" s="162"/>
      <c r="I48" s="162"/>
      <c r="J48" s="162"/>
      <c r="K48" s="162"/>
      <c r="L48" s="157"/>
      <c r="M48" s="158"/>
      <c r="N48" s="137"/>
      <c r="O48" s="160"/>
      <c r="P48" s="122"/>
      <c r="Q48" s="230"/>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c r="BA48" s="158"/>
      <c r="BB48" s="158"/>
      <c r="BC48" s="158"/>
      <c r="BD48" s="158"/>
      <c r="BE48" s="158"/>
      <c r="BF48" s="158"/>
      <c r="BG48" s="158"/>
      <c r="BH48" s="158"/>
      <c r="BI48" s="158"/>
      <c r="BJ48" s="158"/>
      <c r="BK48" s="158"/>
      <c r="BL48" s="158"/>
      <c r="BM48" s="158"/>
      <c r="BN48" s="158"/>
      <c r="BO48" s="158"/>
      <c r="BP48" s="158"/>
      <c r="BQ48" s="158"/>
      <c r="BR48" s="158"/>
      <c r="BS48" s="158"/>
      <c r="BT48" s="158"/>
      <c r="BU48" s="158"/>
      <c r="BV48" s="158"/>
      <c r="BW48" s="158"/>
      <c r="BX48" s="158"/>
      <c r="BY48" s="158"/>
      <c r="BZ48" s="158"/>
      <c r="CA48" s="158"/>
      <c r="CB48" s="158"/>
      <c r="CC48" s="158"/>
      <c r="CD48" s="158"/>
      <c r="CE48" s="158"/>
      <c r="CF48" s="158"/>
      <c r="CG48" s="158"/>
      <c r="CH48" s="158"/>
      <c r="CI48" s="158"/>
      <c r="CJ48" s="158"/>
      <c r="CK48" s="158"/>
      <c r="CL48" s="158"/>
      <c r="CM48" s="158"/>
    </row>
    <row r="49" spans="1:91" s="159" customFormat="1" ht="13.8">
      <c r="A49" s="154"/>
      <c r="B49" s="155"/>
      <c r="C49" s="435" t="str">
        <f>IF(K46="High risk", "NOTE: In the case of 'High risk score' for C.1, despite being considered a high-risk operator, the PO shall complete the full risk assessment in order to help identity any non-feedsock related risks in their operation.", "")</f>
        <v>NOTE: In the case of 'High risk score' for C.1, despite being considered a high-risk operator, the PO shall complete the full risk assessment in order to help identity any non-feedsock related risks in their operation.</v>
      </c>
      <c r="D49" s="435"/>
      <c r="E49" s="435"/>
      <c r="F49" s="435"/>
      <c r="G49" s="435"/>
      <c r="H49" s="435"/>
      <c r="I49" s="435"/>
      <c r="J49" s="435"/>
      <c r="K49" s="162"/>
      <c r="L49" s="157"/>
      <c r="M49" s="158"/>
      <c r="N49" s="137"/>
      <c r="O49" s="160"/>
      <c r="P49" s="122"/>
      <c r="Q49" s="230"/>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8"/>
      <c r="BA49" s="158"/>
      <c r="BB49" s="158"/>
      <c r="BC49" s="158"/>
      <c r="BD49" s="158"/>
      <c r="BE49" s="158"/>
      <c r="BF49" s="158"/>
      <c r="BG49" s="158"/>
      <c r="BH49" s="158"/>
      <c r="BI49" s="158"/>
      <c r="BJ49" s="158"/>
      <c r="BK49" s="158"/>
      <c r="BL49" s="158"/>
      <c r="BM49" s="158"/>
      <c r="BN49" s="158"/>
      <c r="BO49" s="158"/>
      <c r="BP49" s="158"/>
      <c r="BQ49" s="158"/>
      <c r="BR49" s="158"/>
      <c r="BS49" s="158"/>
      <c r="BT49" s="158"/>
      <c r="BU49" s="158"/>
      <c r="BV49" s="158"/>
      <c r="BW49" s="158"/>
      <c r="BX49" s="158"/>
      <c r="BY49" s="158"/>
      <c r="BZ49" s="158"/>
      <c r="CA49" s="158"/>
      <c r="CB49" s="158"/>
      <c r="CC49" s="158"/>
      <c r="CD49" s="158"/>
      <c r="CE49" s="158"/>
      <c r="CF49" s="158"/>
      <c r="CG49" s="158"/>
      <c r="CH49" s="158"/>
      <c r="CI49" s="158"/>
      <c r="CJ49" s="158"/>
      <c r="CK49" s="158"/>
      <c r="CL49" s="158"/>
      <c r="CM49" s="158"/>
    </row>
    <row r="50" spans="1:91" s="159" customFormat="1" ht="13.8">
      <c r="A50" s="154"/>
      <c r="B50" s="155"/>
      <c r="C50" s="156"/>
      <c r="D50" s="156"/>
      <c r="E50" s="162"/>
      <c r="F50" s="162"/>
      <c r="G50" s="162"/>
      <c r="H50" s="162"/>
      <c r="I50" s="162"/>
      <c r="J50" s="162"/>
      <c r="K50" s="162"/>
      <c r="L50" s="157"/>
      <c r="M50" s="158"/>
      <c r="N50" s="137"/>
      <c r="O50" s="160"/>
      <c r="P50" s="122"/>
      <c r="Q50" s="230"/>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8"/>
      <c r="BR50" s="158"/>
      <c r="BS50" s="158"/>
      <c r="BT50" s="158"/>
      <c r="BU50" s="158"/>
      <c r="BV50" s="158"/>
      <c r="BW50" s="158"/>
      <c r="BX50" s="158"/>
      <c r="BY50" s="158"/>
      <c r="BZ50" s="158"/>
      <c r="CA50" s="158"/>
      <c r="CB50" s="158"/>
      <c r="CC50" s="158"/>
      <c r="CD50" s="158"/>
      <c r="CE50" s="158"/>
      <c r="CF50" s="158"/>
      <c r="CG50" s="158"/>
      <c r="CH50" s="158"/>
      <c r="CI50" s="158"/>
      <c r="CJ50" s="158"/>
      <c r="CK50" s="158"/>
      <c r="CL50" s="158"/>
      <c r="CM50" s="158"/>
    </row>
    <row r="51" spans="1:91" s="159" customFormat="1" ht="13.8">
      <c r="A51" s="154"/>
      <c r="B51" s="155"/>
      <c r="C51" s="156"/>
      <c r="D51" s="156"/>
      <c r="E51" s="162"/>
      <c r="F51" s="162"/>
      <c r="G51" s="162"/>
      <c r="H51" s="162"/>
      <c r="I51" s="162"/>
      <c r="J51" s="162"/>
      <c r="K51" s="162"/>
      <c r="L51" s="157"/>
      <c r="M51" s="158"/>
      <c r="N51" s="137"/>
      <c r="O51" s="160"/>
      <c r="P51" s="122"/>
      <c r="Q51" s="230"/>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8"/>
      <c r="BR51" s="158"/>
      <c r="BS51" s="158"/>
      <c r="BT51" s="158"/>
      <c r="BU51" s="158"/>
      <c r="BV51" s="158"/>
      <c r="BW51" s="158"/>
      <c r="BX51" s="158"/>
      <c r="BY51" s="158"/>
      <c r="BZ51" s="158"/>
      <c r="CA51" s="158"/>
      <c r="CB51" s="158"/>
      <c r="CC51" s="158"/>
      <c r="CD51" s="158"/>
      <c r="CE51" s="158"/>
      <c r="CF51" s="158"/>
      <c r="CG51" s="158"/>
      <c r="CH51" s="158"/>
      <c r="CI51" s="158"/>
      <c r="CJ51" s="158"/>
      <c r="CK51" s="158"/>
      <c r="CL51" s="158"/>
      <c r="CM51" s="158"/>
    </row>
    <row r="52" spans="1:91" s="6" customFormat="1" ht="22.8" customHeight="1">
      <c r="A52" s="7"/>
      <c r="B52" s="209"/>
      <c r="C52" s="389" t="s">
        <v>261</v>
      </c>
      <c r="D52" s="389"/>
      <c r="E52" s="389"/>
      <c r="F52" s="389"/>
      <c r="G52" s="389"/>
      <c r="H52" s="389"/>
      <c r="I52" s="389"/>
      <c r="J52" s="389"/>
      <c r="K52" s="389"/>
      <c r="L52" s="390"/>
      <c r="M52" s="5"/>
      <c r="N52" s="225"/>
      <c r="O52" s="212"/>
      <c r="P52" s="226"/>
      <c r="Q52" s="227"/>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row>
    <row r="53" spans="1:91" ht="13.8">
      <c r="A53" s="7"/>
      <c r="B53" s="99"/>
      <c r="C53" s="397" t="s">
        <v>95</v>
      </c>
      <c r="D53" s="397"/>
      <c r="E53" s="397"/>
      <c r="F53" s="397"/>
      <c r="G53" s="397"/>
      <c r="H53" s="397"/>
      <c r="I53" s="397"/>
      <c r="J53" s="397"/>
      <c r="K53" s="68"/>
      <c r="L53" s="93"/>
      <c r="N53" s="175"/>
      <c r="O53" s="146"/>
      <c r="P53" s="220"/>
      <c r="Q53" s="221"/>
    </row>
    <row r="54" spans="1:91" ht="13.8">
      <c r="A54" s="7"/>
      <c r="B54" s="99"/>
      <c r="C54" s="68"/>
      <c r="D54" s="68"/>
      <c r="E54" s="97"/>
      <c r="F54" s="97"/>
      <c r="G54" s="68"/>
      <c r="H54" s="68"/>
      <c r="I54" s="68"/>
      <c r="J54" s="68"/>
      <c r="K54" s="68"/>
      <c r="L54" s="93"/>
      <c r="N54" s="175"/>
      <c r="O54" s="146"/>
      <c r="P54" s="220"/>
      <c r="Q54" s="221"/>
    </row>
    <row r="55" spans="1:91" ht="13.8">
      <c r="A55" s="7"/>
      <c r="B55" s="99"/>
      <c r="C55" s="195" t="s">
        <v>73</v>
      </c>
      <c r="D55" s="384" t="s">
        <v>74</v>
      </c>
      <c r="E55" s="384"/>
      <c r="F55" s="384"/>
      <c r="G55" s="384" t="s">
        <v>75</v>
      </c>
      <c r="H55" s="384"/>
      <c r="I55" s="384"/>
      <c r="J55" s="386" t="s">
        <v>76</v>
      </c>
      <c r="K55" s="404" t="s">
        <v>77</v>
      </c>
      <c r="L55" s="93"/>
      <c r="N55" s="175"/>
      <c r="O55" s="146"/>
      <c r="P55" s="220"/>
      <c r="Q55" s="221"/>
    </row>
    <row r="56" spans="1:91" ht="13.8">
      <c r="A56" s="7"/>
      <c r="B56" s="99"/>
      <c r="C56" s="379" t="s">
        <v>125</v>
      </c>
      <c r="D56" s="385" t="s">
        <v>149</v>
      </c>
      <c r="E56" s="385"/>
      <c r="F56" s="385"/>
      <c r="G56" s="384"/>
      <c r="H56" s="384"/>
      <c r="I56" s="384"/>
      <c r="J56" s="386"/>
      <c r="K56" s="404"/>
      <c r="L56" s="93"/>
      <c r="N56" s="175"/>
      <c r="O56" s="146"/>
      <c r="P56" s="220"/>
      <c r="Q56" s="221"/>
    </row>
    <row r="57" spans="1:91" ht="19.8" customHeight="1">
      <c r="A57" s="7"/>
      <c r="B57" s="99"/>
      <c r="C57" s="379"/>
      <c r="D57" s="385"/>
      <c r="E57" s="385"/>
      <c r="F57" s="385"/>
      <c r="G57" s="196"/>
      <c r="H57" s="393" t="s">
        <v>115</v>
      </c>
      <c r="I57" s="393"/>
      <c r="J57" s="391" t="s">
        <v>118</v>
      </c>
      <c r="K57" s="392" t="str">
        <f>IF(N57=1,"High risk",IF(N57=2,"Medium risk", "Low risk"))</f>
        <v>High risk</v>
      </c>
      <c r="L57" s="93"/>
      <c r="N57" s="258">
        <v>1</v>
      </c>
      <c r="O57" s="161"/>
      <c r="P57" s="219">
        <f>IF(N57=1,10,IF(N57=2,3,0))</f>
        <v>10</v>
      </c>
      <c r="Q57" s="228"/>
    </row>
    <row r="58" spans="1:91" ht="22.8" customHeight="1">
      <c r="A58" s="7"/>
      <c r="B58" s="99"/>
      <c r="C58" s="379"/>
      <c r="D58" s="385"/>
      <c r="E58" s="385"/>
      <c r="F58" s="385"/>
      <c r="G58" s="196"/>
      <c r="H58" s="393" t="s">
        <v>116</v>
      </c>
      <c r="I58" s="393"/>
      <c r="J58" s="391"/>
      <c r="K58" s="392"/>
      <c r="L58" s="93"/>
      <c r="N58" s="175"/>
      <c r="O58" s="146"/>
      <c r="P58" s="220"/>
      <c r="Q58" s="221"/>
    </row>
    <row r="59" spans="1:91" ht="20.399999999999999" customHeight="1">
      <c r="A59" s="7"/>
      <c r="B59" s="99"/>
      <c r="C59" s="379"/>
      <c r="D59" s="385"/>
      <c r="E59" s="385"/>
      <c r="F59" s="385"/>
      <c r="G59" s="196"/>
      <c r="H59" s="393" t="s">
        <v>117</v>
      </c>
      <c r="I59" s="393"/>
      <c r="J59" s="391"/>
      <c r="K59" s="392"/>
      <c r="L59" s="93"/>
      <c r="N59" s="175"/>
      <c r="O59" s="146"/>
      <c r="P59" s="220"/>
      <c r="Q59" s="221"/>
    </row>
    <row r="60" spans="1:91" ht="13.8">
      <c r="A60" s="7"/>
      <c r="B60" s="99"/>
      <c r="C60" s="379" t="s">
        <v>229</v>
      </c>
      <c r="D60" s="385" t="s">
        <v>119</v>
      </c>
      <c r="E60" s="385"/>
      <c r="F60" s="385"/>
      <c r="G60" s="406"/>
      <c r="H60" s="406"/>
      <c r="I60" s="406"/>
      <c r="J60" s="406"/>
      <c r="K60" s="406"/>
      <c r="L60" s="93"/>
      <c r="N60" s="175"/>
      <c r="O60" s="146"/>
      <c r="P60" s="220"/>
      <c r="Q60" s="221"/>
    </row>
    <row r="61" spans="1:91" ht="20.399999999999999" customHeight="1">
      <c r="A61" s="7"/>
      <c r="B61" s="99"/>
      <c r="C61" s="379"/>
      <c r="D61" s="385"/>
      <c r="E61" s="385"/>
      <c r="F61" s="385"/>
      <c r="G61" s="196"/>
      <c r="H61" s="393" t="s">
        <v>121</v>
      </c>
      <c r="I61" s="393"/>
      <c r="J61" s="391" t="s">
        <v>124</v>
      </c>
      <c r="K61" s="392" t="str">
        <f>IF(N61=1,"High risk",IF(N61=2,"Medium risk", "Low risk"))</f>
        <v>High risk</v>
      </c>
      <c r="L61" s="93"/>
      <c r="N61" s="258">
        <v>1</v>
      </c>
      <c r="O61" s="161"/>
      <c r="P61" s="219">
        <f>IF(N61=1,5,IF(N61=2,3,0))</f>
        <v>5</v>
      </c>
      <c r="Q61" s="228"/>
    </row>
    <row r="62" spans="1:91" ht="20.399999999999999" customHeight="1">
      <c r="A62" s="7"/>
      <c r="B62" s="99"/>
      <c r="C62" s="379"/>
      <c r="D62" s="385"/>
      <c r="E62" s="385"/>
      <c r="F62" s="385"/>
      <c r="G62" s="196"/>
      <c r="H62" s="393" t="s">
        <v>120</v>
      </c>
      <c r="I62" s="393"/>
      <c r="J62" s="391"/>
      <c r="K62" s="392"/>
      <c r="L62" s="93"/>
      <c r="N62" s="175"/>
      <c r="O62" s="146"/>
      <c r="P62" s="220"/>
      <c r="Q62" s="221"/>
    </row>
    <row r="63" spans="1:91" ht="27" customHeight="1">
      <c r="A63" s="7"/>
      <c r="B63" s="99"/>
      <c r="C63" s="379"/>
      <c r="D63" s="385"/>
      <c r="E63" s="385"/>
      <c r="F63" s="385"/>
      <c r="G63" s="197"/>
      <c r="H63" s="393" t="s">
        <v>122</v>
      </c>
      <c r="I63" s="393"/>
      <c r="J63" s="391"/>
      <c r="K63" s="392"/>
      <c r="L63" s="93"/>
      <c r="N63" s="175"/>
      <c r="O63" s="146"/>
      <c r="P63" s="220"/>
      <c r="Q63" s="221"/>
    </row>
    <row r="64" spans="1:91" ht="20.399999999999999" customHeight="1">
      <c r="A64" s="7"/>
      <c r="B64" s="99"/>
      <c r="C64" s="379"/>
      <c r="D64" s="385"/>
      <c r="E64" s="385"/>
      <c r="F64" s="385"/>
      <c r="G64" s="196"/>
      <c r="H64" s="393" t="s">
        <v>150</v>
      </c>
      <c r="I64" s="393"/>
      <c r="J64" s="391"/>
      <c r="K64" s="392"/>
      <c r="L64" s="93"/>
      <c r="N64" s="175"/>
      <c r="O64" s="146"/>
      <c r="P64" s="220"/>
      <c r="Q64" s="221"/>
    </row>
    <row r="65" spans="1:91" ht="13.8">
      <c r="A65" s="7"/>
      <c r="B65" s="99"/>
      <c r="C65" s="68"/>
      <c r="D65" s="68"/>
      <c r="E65" s="97"/>
      <c r="F65" s="97"/>
      <c r="G65" s="68"/>
      <c r="H65" s="68"/>
      <c r="I65" s="68"/>
      <c r="J65" s="68"/>
      <c r="K65" s="68"/>
      <c r="L65" s="93"/>
      <c r="N65" s="175"/>
      <c r="O65" s="146"/>
      <c r="P65" s="220"/>
      <c r="Q65" s="221"/>
    </row>
    <row r="66" spans="1:91" ht="13.8">
      <c r="A66" s="7"/>
      <c r="B66" s="99"/>
      <c r="C66" s="68"/>
      <c r="D66" s="68"/>
      <c r="E66" s="97"/>
      <c r="F66" s="97"/>
      <c r="G66" s="68"/>
      <c r="H66" s="68"/>
      <c r="I66" s="68"/>
      <c r="J66" s="68"/>
      <c r="K66" s="68"/>
      <c r="L66" s="93"/>
      <c r="N66" s="175"/>
      <c r="O66" s="146"/>
      <c r="P66" s="220"/>
      <c r="Q66" s="221"/>
    </row>
    <row r="67" spans="1:91" ht="26.4" customHeight="1">
      <c r="A67" s="4"/>
      <c r="B67" s="209"/>
      <c r="C67" s="389" t="s">
        <v>262</v>
      </c>
      <c r="D67" s="389"/>
      <c r="E67" s="389"/>
      <c r="F67" s="389"/>
      <c r="G67" s="389"/>
      <c r="H67" s="389"/>
      <c r="I67" s="389"/>
      <c r="J67" s="389"/>
      <c r="K67" s="389"/>
      <c r="L67" s="390"/>
      <c r="N67" s="225"/>
      <c r="O67" s="212"/>
      <c r="P67" s="226"/>
      <c r="Q67" s="227"/>
    </row>
    <row r="68" spans="1:91" ht="13.8">
      <c r="A68" s="4"/>
      <c r="B68" s="99"/>
      <c r="C68" s="397" t="s">
        <v>151</v>
      </c>
      <c r="D68" s="397"/>
      <c r="E68" s="397"/>
      <c r="F68" s="397"/>
      <c r="G68" s="397"/>
      <c r="H68" s="397"/>
      <c r="I68" s="397"/>
      <c r="J68" s="397"/>
      <c r="K68" s="397"/>
      <c r="L68" s="93"/>
      <c r="N68" s="139"/>
      <c r="O68" s="146"/>
      <c r="P68" s="220"/>
      <c r="Q68" s="221"/>
    </row>
    <row r="69" spans="1:91" s="13" customFormat="1" ht="15" customHeight="1">
      <c r="A69" s="12"/>
      <c r="B69" s="104"/>
      <c r="C69" s="405" t="s">
        <v>294</v>
      </c>
      <c r="D69" s="405"/>
      <c r="E69" s="405"/>
      <c r="F69" s="405"/>
      <c r="G69" s="405"/>
      <c r="H69" s="405"/>
      <c r="I69" s="405"/>
      <c r="J69" s="405"/>
      <c r="K69" s="405"/>
      <c r="L69" s="98"/>
      <c r="M69" s="11"/>
      <c r="N69" s="141"/>
      <c r="O69" s="146"/>
      <c r="P69" s="110"/>
      <c r="Q69" s="146"/>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row>
    <row r="70" spans="1:91" s="13" customFormat="1" ht="15" customHeight="1">
      <c r="A70" s="12"/>
      <c r="B70" s="104"/>
      <c r="C70" s="405" t="s">
        <v>263</v>
      </c>
      <c r="D70" s="405"/>
      <c r="E70" s="405"/>
      <c r="F70" s="405"/>
      <c r="G70" s="405"/>
      <c r="H70" s="405"/>
      <c r="I70" s="405"/>
      <c r="J70" s="405"/>
      <c r="K70" s="405"/>
      <c r="L70" s="98"/>
      <c r="M70" s="11"/>
      <c r="N70" s="141"/>
      <c r="O70" s="146"/>
      <c r="P70" s="110"/>
      <c r="Q70" s="146"/>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row>
    <row r="71" spans="1:91" s="16" customFormat="1" ht="13.8">
      <c r="A71" s="14"/>
      <c r="B71" s="106"/>
      <c r="C71" s="71"/>
      <c r="D71" s="71"/>
      <c r="E71" s="431"/>
      <c r="F71" s="431"/>
      <c r="G71" s="431"/>
      <c r="H71" s="431"/>
      <c r="I71" s="431"/>
      <c r="J71" s="431"/>
      <c r="K71" s="431"/>
      <c r="L71" s="107"/>
      <c r="M71" s="15"/>
      <c r="N71" s="139"/>
      <c r="O71" s="148"/>
      <c r="P71" s="103"/>
      <c r="Q71" s="231"/>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row>
    <row r="72" spans="1:91" s="16" customFormat="1" ht="13.8">
      <c r="A72" s="14"/>
      <c r="B72" s="106"/>
      <c r="C72" s="195" t="s">
        <v>73</v>
      </c>
      <c r="D72" s="384" t="s">
        <v>74</v>
      </c>
      <c r="E72" s="384"/>
      <c r="F72" s="384"/>
      <c r="G72" s="384" t="s">
        <v>75</v>
      </c>
      <c r="H72" s="384"/>
      <c r="I72" s="384"/>
      <c r="J72" s="386" t="s">
        <v>76</v>
      </c>
      <c r="K72" s="404" t="s">
        <v>77</v>
      </c>
      <c r="L72" s="107"/>
      <c r="M72" s="15"/>
      <c r="N72" s="139"/>
      <c r="O72" s="148"/>
      <c r="P72" s="103"/>
      <c r="Q72" s="231"/>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row>
    <row r="73" spans="1:91" s="16" customFormat="1" ht="11.4" customHeight="1">
      <c r="A73" s="14"/>
      <c r="B73" s="106"/>
      <c r="C73" s="379" t="s">
        <v>175</v>
      </c>
      <c r="D73" s="385" t="s">
        <v>152</v>
      </c>
      <c r="E73" s="385"/>
      <c r="F73" s="385"/>
      <c r="G73" s="384"/>
      <c r="H73" s="384"/>
      <c r="I73" s="384"/>
      <c r="J73" s="386"/>
      <c r="K73" s="404"/>
      <c r="L73" s="107"/>
      <c r="M73" s="15"/>
      <c r="N73" s="140"/>
      <c r="O73" s="146"/>
      <c r="P73" s="103"/>
      <c r="Q73" s="231"/>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row>
    <row r="74" spans="1:91" ht="27" customHeight="1">
      <c r="A74" s="4"/>
      <c r="B74" s="92"/>
      <c r="C74" s="379"/>
      <c r="D74" s="385"/>
      <c r="E74" s="385"/>
      <c r="F74" s="385"/>
      <c r="G74" s="196"/>
      <c r="H74" s="393" t="s">
        <v>153</v>
      </c>
      <c r="I74" s="393"/>
      <c r="J74" s="198"/>
      <c r="K74" s="432" t="str">
        <f>IF(N74=1,"High risk",IF(N74=2,"Medium risk", "Low risk"))</f>
        <v>High risk</v>
      </c>
      <c r="L74" s="96"/>
      <c r="N74" s="258">
        <v>1</v>
      </c>
      <c r="O74" s="161"/>
      <c r="P74" s="219">
        <f>IF(N74=1,5,IF(N74=2,3,0))</f>
        <v>5</v>
      </c>
      <c r="Q74" s="228"/>
    </row>
    <row r="75" spans="1:91" ht="25.8" customHeight="1">
      <c r="A75" s="4"/>
      <c r="B75" s="92"/>
      <c r="C75" s="379"/>
      <c r="D75" s="385"/>
      <c r="E75" s="385"/>
      <c r="F75" s="385"/>
      <c r="G75" s="196"/>
      <c r="H75" s="393" t="s">
        <v>154</v>
      </c>
      <c r="I75" s="393"/>
      <c r="J75" s="198"/>
      <c r="K75" s="432"/>
      <c r="L75" s="96"/>
      <c r="N75" s="139"/>
      <c r="O75" s="146"/>
      <c r="P75" s="220"/>
      <c r="Q75" s="221"/>
    </row>
    <row r="76" spans="1:91">
      <c r="A76" s="4"/>
      <c r="B76" s="92"/>
      <c r="C76" s="379"/>
      <c r="D76" s="385"/>
      <c r="E76" s="385"/>
      <c r="F76" s="385"/>
      <c r="G76" s="197"/>
      <c r="H76" s="393" t="s">
        <v>155</v>
      </c>
      <c r="I76" s="393"/>
      <c r="J76" s="199"/>
      <c r="K76" s="432"/>
      <c r="L76" s="96"/>
      <c r="N76" s="139"/>
      <c r="O76" s="146"/>
      <c r="P76" s="220"/>
      <c r="Q76" s="221"/>
    </row>
    <row r="77" spans="1:91">
      <c r="A77" s="4"/>
      <c r="B77" s="92"/>
      <c r="C77" s="379"/>
      <c r="D77" s="385"/>
      <c r="E77" s="385"/>
      <c r="F77" s="385"/>
      <c r="G77" s="196"/>
      <c r="H77" s="393" t="s">
        <v>123</v>
      </c>
      <c r="I77" s="393"/>
      <c r="J77" s="199"/>
      <c r="K77" s="432"/>
      <c r="L77" s="108"/>
      <c r="N77" s="175"/>
      <c r="O77" s="146"/>
      <c r="P77" s="220"/>
      <c r="Q77" s="221"/>
    </row>
    <row r="78" spans="1:91">
      <c r="A78" s="4"/>
      <c r="B78" s="92"/>
      <c r="C78" s="379"/>
      <c r="D78" s="385"/>
      <c r="E78" s="385"/>
      <c r="F78" s="385"/>
      <c r="G78" s="196"/>
      <c r="H78" s="393" t="s">
        <v>156</v>
      </c>
      <c r="I78" s="393"/>
      <c r="J78" s="200"/>
      <c r="K78" s="432"/>
      <c r="L78" s="108"/>
      <c r="N78" s="175"/>
      <c r="O78" s="146"/>
      <c r="P78" s="220"/>
      <c r="Q78" s="221"/>
    </row>
    <row r="79" spans="1:91" ht="13.8">
      <c r="A79" s="4"/>
      <c r="B79" s="92"/>
      <c r="C79" s="379" t="s">
        <v>184</v>
      </c>
      <c r="D79" s="385" t="s">
        <v>231</v>
      </c>
      <c r="E79" s="385"/>
      <c r="F79" s="385"/>
      <c r="G79" s="384"/>
      <c r="H79" s="384"/>
      <c r="I79" s="384"/>
      <c r="J79" s="384"/>
      <c r="K79" s="201" t="s">
        <v>8</v>
      </c>
      <c r="L79" s="108"/>
      <c r="N79" s="218"/>
      <c r="O79" s="147"/>
      <c r="P79" s="232" t="s">
        <v>8</v>
      </c>
      <c r="Q79" s="233"/>
    </row>
    <row r="80" spans="1:91" ht="13.8" customHeight="1">
      <c r="A80" s="4"/>
      <c r="B80" s="92"/>
      <c r="C80" s="379"/>
      <c r="D80" s="385"/>
      <c r="E80" s="385"/>
      <c r="F80" s="385"/>
      <c r="G80" s="196"/>
      <c r="H80" s="393" t="s">
        <v>102</v>
      </c>
      <c r="I80" s="393"/>
      <c r="J80" s="391" t="s">
        <v>230</v>
      </c>
      <c r="K80" s="392" t="str">
        <f>IF(N80=2,"N/A",IF(K74="High risk","Medium risk",IF(K74="Medium risk","Low risk","Low risk")))</f>
        <v>Medium risk</v>
      </c>
      <c r="L80" s="108"/>
      <c r="N80" s="259">
        <v>1</v>
      </c>
      <c r="O80" s="149"/>
      <c r="P80" s="232">
        <f>IF(N80=2,P74,IF(N80=1,IF(K80="High Risk",5,IF(K80="Medium Risk",3,0)),0))</f>
        <v>3</v>
      </c>
      <c r="Q80" s="233"/>
    </row>
    <row r="81" spans="1:91" ht="13.8" customHeight="1">
      <c r="A81" s="4"/>
      <c r="B81" s="92"/>
      <c r="C81" s="379"/>
      <c r="D81" s="385"/>
      <c r="E81" s="385"/>
      <c r="F81" s="385"/>
      <c r="G81" s="196"/>
      <c r="H81" s="393" t="s">
        <v>73</v>
      </c>
      <c r="I81" s="393"/>
      <c r="J81" s="391"/>
      <c r="K81" s="392"/>
      <c r="L81" s="108"/>
      <c r="N81" s="175"/>
      <c r="O81" s="146"/>
      <c r="P81" s="220"/>
      <c r="Q81" s="221"/>
    </row>
    <row r="82" spans="1:91" ht="33" customHeight="1">
      <c r="A82" s="4"/>
      <c r="B82" s="92"/>
      <c r="C82" s="379"/>
      <c r="D82" s="394" t="s">
        <v>232</v>
      </c>
      <c r="E82" s="394"/>
      <c r="F82" s="395" t="s">
        <v>199</v>
      </c>
      <c r="G82" s="395"/>
      <c r="H82" s="396"/>
      <c r="I82" s="396"/>
      <c r="J82" s="391" t="s">
        <v>235</v>
      </c>
      <c r="K82" s="392"/>
      <c r="L82" s="108"/>
      <c r="N82" s="175"/>
      <c r="O82" s="146"/>
      <c r="P82" s="220"/>
      <c r="Q82" s="221"/>
    </row>
    <row r="83" spans="1:91" ht="33" customHeight="1">
      <c r="A83" s="4"/>
      <c r="B83" s="92"/>
      <c r="C83" s="379"/>
      <c r="D83" s="394" t="s">
        <v>164</v>
      </c>
      <c r="E83" s="394"/>
      <c r="F83" s="395" t="s">
        <v>198</v>
      </c>
      <c r="G83" s="395"/>
      <c r="H83" s="396"/>
      <c r="I83" s="396"/>
      <c r="J83" s="391"/>
      <c r="K83" s="392"/>
      <c r="L83" s="108"/>
      <c r="N83" s="175"/>
      <c r="O83" s="146"/>
      <c r="P83" s="220"/>
      <c r="Q83" s="221"/>
    </row>
    <row r="84" spans="1:91" ht="33" customHeight="1">
      <c r="A84" s="4"/>
      <c r="B84" s="92"/>
      <c r="C84" s="379"/>
      <c r="D84" s="394" t="s">
        <v>234</v>
      </c>
      <c r="E84" s="394"/>
      <c r="F84" s="395" t="s">
        <v>233</v>
      </c>
      <c r="G84" s="395"/>
      <c r="H84" s="396"/>
      <c r="I84" s="396"/>
      <c r="J84" s="391"/>
      <c r="K84" s="392"/>
      <c r="L84" s="108"/>
      <c r="N84" s="175"/>
      <c r="O84" s="146"/>
      <c r="P84" s="220"/>
      <c r="Q84" s="221"/>
    </row>
    <row r="85" spans="1:91" ht="14.4">
      <c r="A85" s="4"/>
      <c r="B85" s="112"/>
      <c r="C85" s="115"/>
      <c r="D85" s="115"/>
      <c r="E85" s="166"/>
      <c r="F85" s="166"/>
      <c r="G85" s="115"/>
      <c r="H85" s="115"/>
      <c r="I85" s="115"/>
      <c r="J85" s="115"/>
      <c r="K85" s="115"/>
      <c r="L85" s="117"/>
      <c r="N85" s="175"/>
      <c r="O85" s="146"/>
      <c r="P85" s="220"/>
      <c r="Q85" s="221"/>
    </row>
    <row r="86" spans="1:91" s="53" customFormat="1">
      <c r="A86" s="57"/>
      <c r="B86" s="112"/>
      <c r="C86" s="397" t="s">
        <v>293</v>
      </c>
      <c r="D86" s="397"/>
      <c r="E86" s="397"/>
      <c r="F86" s="397"/>
      <c r="G86" s="397"/>
      <c r="H86" s="397"/>
      <c r="I86" s="397"/>
      <c r="J86" s="397"/>
      <c r="K86" s="397"/>
      <c r="L86" s="117"/>
      <c r="M86" s="56"/>
      <c r="N86" s="218"/>
      <c r="O86" s="147"/>
      <c r="P86" s="172"/>
      <c r="Q86" s="147"/>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c r="BM86" s="56"/>
      <c r="BN86" s="56"/>
      <c r="BO86" s="56"/>
      <c r="BP86" s="56"/>
      <c r="BQ86" s="56"/>
      <c r="BR86" s="56"/>
      <c r="BS86" s="56"/>
      <c r="BT86" s="56"/>
      <c r="BU86" s="56"/>
      <c r="BV86" s="56"/>
      <c r="BW86" s="56"/>
      <c r="BX86" s="56"/>
      <c r="BY86" s="56"/>
      <c r="BZ86" s="56"/>
      <c r="CA86" s="56"/>
      <c r="CB86" s="56"/>
      <c r="CC86" s="56"/>
      <c r="CD86" s="56"/>
      <c r="CE86" s="56"/>
      <c r="CF86" s="56"/>
      <c r="CG86" s="56"/>
      <c r="CH86" s="56"/>
      <c r="CI86" s="56"/>
      <c r="CJ86" s="56"/>
      <c r="CK86" s="56"/>
      <c r="CL86" s="56"/>
      <c r="CM86" s="56"/>
    </row>
    <row r="87" spans="1:91">
      <c r="A87" s="4"/>
      <c r="B87" s="92"/>
      <c r="C87" s="388" t="s">
        <v>225</v>
      </c>
      <c r="D87" s="388"/>
      <c r="E87" s="388"/>
      <c r="F87" s="388"/>
      <c r="G87" s="388"/>
      <c r="H87" s="388"/>
      <c r="I87" s="388"/>
      <c r="J87" s="388"/>
      <c r="K87" s="388"/>
      <c r="L87" s="93"/>
      <c r="N87" s="175"/>
      <c r="O87" s="146"/>
      <c r="P87" s="220"/>
      <c r="Q87" s="221"/>
    </row>
    <row r="88" spans="1:91">
      <c r="A88" s="4"/>
      <c r="B88" s="92"/>
      <c r="C88" s="388" t="s">
        <v>226</v>
      </c>
      <c r="D88" s="388"/>
      <c r="E88" s="388"/>
      <c r="F88" s="388"/>
      <c r="G88" s="388"/>
      <c r="H88" s="388"/>
      <c r="I88" s="388"/>
      <c r="J88" s="388"/>
      <c r="K88" s="388"/>
      <c r="L88" s="93"/>
      <c r="N88" s="175"/>
      <c r="O88" s="146"/>
      <c r="P88" s="220"/>
      <c r="Q88" s="221"/>
    </row>
    <row r="89" spans="1:91">
      <c r="A89" s="4"/>
      <c r="B89" s="92"/>
      <c r="C89" s="388" t="s">
        <v>227</v>
      </c>
      <c r="D89" s="388"/>
      <c r="E89" s="388"/>
      <c r="F89" s="388"/>
      <c r="G89" s="388"/>
      <c r="H89" s="388"/>
      <c r="I89" s="388"/>
      <c r="J89" s="388"/>
      <c r="K89" s="388"/>
      <c r="L89" s="93"/>
      <c r="N89" s="139"/>
      <c r="O89" s="148"/>
      <c r="P89" s="220"/>
      <c r="Q89" s="221"/>
    </row>
    <row r="90" spans="1:91" ht="15" customHeight="1">
      <c r="A90" s="4"/>
      <c r="B90" s="92"/>
      <c r="C90" s="388" t="s">
        <v>228</v>
      </c>
      <c r="D90" s="388"/>
      <c r="E90" s="388"/>
      <c r="F90" s="388"/>
      <c r="G90" s="388"/>
      <c r="H90" s="388"/>
      <c r="I90" s="388"/>
      <c r="J90" s="388"/>
      <c r="K90" s="388"/>
      <c r="L90" s="98"/>
      <c r="N90" s="139"/>
      <c r="O90" s="148"/>
      <c r="P90" s="220"/>
      <c r="Q90" s="221"/>
    </row>
    <row r="91" spans="1:91" ht="15" customHeight="1">
      <c r="A91" s="4"/>
      <c r="B91" s="92"/>
      <c r="C91" s="379" t="s">
        <v>191</v>
      </c>
      <c r="D91" s="380" t="s">
        <v>157</v>
      </c>
      <c r="E91" s="380"/>
      <c r="F91" s="380"/>
      <c r="G91" s="380"/>
      <c r="H91" s="380"/>
      <c r="I91" s="380"/>
      <c r="J91" s="380"/>
      <c r="K91" s="163"/>
      <c r="L91" s="93"/>
      <c r="N91" s="175"/>
      <c r="O91" s="146"/>
      <c r="P91" s="220"/>
      <c r="Q91" s="221"/>
    </row>
    <row r="92" spans="1:91" ht="15" customHeight="1">
      <c r="A92" s="4"/>
      <c r="B92" s="92"/>
      <c r="C92" s="379"/>
      <c r="D92" s="398" t="s">
        <v>73</v>
      </c>
      <c r="E92" s="398" t="s">
        <v>158</v>
      </c>
      <c r="F92" s="401" t="s">
        <v>159</v>
      </c>
      <c r="G92" s="401"/>
      <c r="H92" s="401"/>
      <c r="I92" s="401"/>
      <c r="J92" s="398" t="s">
        <v>163</v>
      </c>
      <c r="K92" s="163"/>
      <c r="L92" s="93"/>
      <c r="N92" s="175"/>
      <c r="O92" s="146"/>
      <c r="P92" s="220"/>
      <c r="Q92" s="221"/>
    </row>
    <row r="93" spans="1:91" s="53" customFormat="1" ht="13.8">
      <c r="A93" s="57"/>
      <c r="B93" s="112"/>
      <c r="C93" s="379"/>
      <c r="D93" s="398"/>
      <c r="E93" s="398"/>
      <c r="F93" s="433" t="s">
        <v>160</v>
      </c>
      <c r="G93" s="433"/>
      <c r="H93" s="202" t="s">
        <v>161</v>
      </c>
      <c r="I93" s="202" t="s">
        <v>162</v>
      </c>
      <c r="J93" s="398"/>
      <c r="K93" s="165"/>
      <c r="L93" s="117"/>
      <c r="M93" s="56"/>
      <c r="N93" s="218"/>
      <c r="O93" s="147"/>
      <c r="P93" s="172"/>
      <c r="Q93" s="147"/>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6"/>
      <c r="BS93" s="56"/>
      <c r="BT93" s="56"/>
      <c r="BU93" s="56"/>
      <c r="BV93" s="56"/>
      <c r="BW93" s="56"/>
      <c r="BX93" s="56"/>
      <c r="BY93" s="56"/>
      <c r="BZ93" s="56"/>
      <c r="CA93" s="56"/>
      <c r="CB93" s="56"/>
      <c r="CC93" s="56"/>
      <c r="CD93" s="56"/>
      <c r="CE93" s="56"/>
      <c r="CF93" s="56"/>
      <c r="CG93" s="56"/>
      <c r="CH93" s="56"/>
      <c r="CI93" s="56"/>
      <c r="CJ93" s="56"/>
      <c r="CK93" s="56"/>
      <c r="CL93" s="56"/>
      <c r="CM93" s="56"/>
    </row>
    <row r="94" spans="1:91" s="53" customFormat="1" ht="26.4" customHeight="1">
      <c r="A94" s="57"/>
      <c r="B94" s="112"/>
      <c r="C94" s="379"/>
      <c r="D94" s="203"/>
      <c r="E94" s="204"/>
      <c r="F94" s="400"/>
      <c r="G94" s="400"/>
      <c r="H94" s="204"/>
      <c r="I94" s="204"/>
      <c r="J94" s="205"/>
      <c r="K94" s="115"/>
      <c r="L94" s="117"/>
      <c r="M94" s="56"/>
      <c r="N94" s="218"/>
      <c r="O94" s="147"/>
      <c r="P94" s="172"/>
      <c r="Q94" s="147"/>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c r="BJ94" s="56"/>
      <c r="BK94" s="56"/>
      <c r="BL94" s="56"/>
      <c r="BM94" s="56"/>
      <c r="BN94" s="56"/>
      <c r="BO94" s="56"/>
      <c r="BP94" s="56"/>
      <c r="BQ94" s="56"/>
      <c r="BR94" s="56"/>
      <c r="BS94" s="56"/>
      <c r="BT94" s="56"/>
      <c r="BU94" s="56"/>
      <c r="BV94" s="56"/>
      <c r="BW94" s="56"/>
      <c r="BX94" s="56"/>
      <c r="BY94" s="56"/>
      <c r="BZ94" s="56"/>
      <c r="CA94" s="56"/>
      <c r="CB94" s="56"/>
      <c r="CC94" s="56"/>
      <c r="CD94" s="56"/>
      <c r="CE94" s="56"/>
      <c r="CF94" s="56"/>
      <c r="CG94" s="56"/>
      <c r="CH94" s="56"/>
      <c r="CI94" s="56"/>
      <c r="CJ94" s="56"/>
      <c r="CK94" s="56"/>
      <c r="CL94" s="56"/>
      <c r="CM94" s="56"/>
    </row>
    <row r="95" spans="1:91" s="53" customFormat="1" ht="26.4" customHeight="1">
      <c r="A95" s="57"/>
      <c r="B95" s="112"/>
      <c r="C95" s="379"/>
      <c r="D95" s="203"/>
      <c r="E95" s="204"/>
      <c r="F95" s="400"/>
      <c r="G95" s="400"/>
      <c r="H95" s="204"/>
      <c r="I95" s="204"/>
      <c r="J95" s="205"/>
      <c r="K95" s="115"/>
      <c r="L95" s="117"/>
      <c r="M95" s="56"/>
      <c r="N95" s="218"/>
      <c r="O95" s="147"/>
      <c r="P95" s="172"/>
      <c r="Q95" s="147"/>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c r="BJ95" s="56"/>
      <c r="BK95" s="56"/>
      <c r="BL95" s="56"/>
      <c r="BM95" s="56"/>
      <c r="BN95" s="56"/>
      <c r="BO95" s="56"/>
      <c r="BP95" s="56"/>
      <c r="BQ95" s="56"/>
      <c r="BR95" s="56"/>
      <c r="BS95" s="56"/>
      <c r="BT95" s="56"/>
      <c r="BU95" s="56"/>
      <c r="BV95" s="56"/>
      <c r="BW95" s="56"/>
      <c r="BX95" s="56"/>
      <c r="BY95" s="56"/>
      <c r="BZ95" s="56"/>
      <c r="CA95" s="56"/>
      <c r="CB95" s="56"/>
      <c r="CC95" s="56"/>
      <c r="CD95" s="56"/>
      <c r="CE95" s="56"/>
      <c r="CF95" s="56"/>
      <c r="CG95" s="56"/>
      <c r="CH95" s="56"/>
      <c r="CI95" s="56"/>
      <c r="CJ95" s="56"/>
      <c r="CK95" s="56"/>
      <c r="CL95" s="56"/>
      <c r="CM95" s="56"/>
    </row>
    <row r="96" spans="1:91" s="53" customFormat="1" ht="26.4" customHeight="1">
      <c r="A96" s="57"/>
      <c r="B96" s="112"/>
      <c r="C96" s="379"/>
      <c r="D96" s="203"/>
      <c r="E96" s="205"/>
      <c r="F96" s="400"/>
      <c r="G96" s="400"/>
      <c r="H96" s="204"/>
      <c r="I96" s="204"/>
      <c r="J96" s="205"/>
      <c r="K96" s="115"/>
      <c r="L96" s="117"/>
      <c r="M96" s="56"/>
      <c r="N96" s="218"/>
      <c r="O96" s="147"/>
      <c r="P96" s="172"/>
      <c r="Q96" s="147"/>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6"/>
      <c r="BJ96" s="56"/>
      <c r="BK96" s="56"/>
      <c r="BL96" s="56"/>
      <c r="BM96" s="56"/>
      <c r="BN96" s="56"/>
      <c r="BO96" s="56"/>
      <c r="BP96" s="56"/>
      <c r="BQ96" s="56"/>
      <c r="BR96" s="56"/>
      <c r="BS96" s="56"/>
      <c r="BT96" s="56"/>
      <c r="BU96" s="56"/>
      <c r="BV96" s="56"/>
      <c r="BW96" s="56"/>
      <c r="BX96" s="56"/>
      <c r="BY96" s="56"/>
      <c r="BZ96" s="56"/>
      <c r="CA96" s="56"/>
      <c r="CB96" s="56"/>
      <c r="CC96" s="56"/>
      <c r="CD96" s="56"/>
      <c r="CE96" s="56"/>
      <c r="CF96" s="56"/>
      <c r="CG96" s="56"/>
      <c r="CH96" s="56"/>
      <c r="CI96" s="56"/>
      <c r="CJ96" s="56"/>
      <c r="CK96" s="56"/>
      <c r="CL96" s="56"/>
      <c r="CM96" s="56"/>
    </row>
    <row r="97" spans="1:91" s="53" customFormat="1" ht="26.4" customHeight="1">
      <c r="A97" s="57"/>
      <c r="B97" s="112"/>
      <c r="C97" s="379"/>
      <c r="D97" s="203"/>
      <c r="E97" s="204"/>
      <c r="F97" s="400"/>
      <c r="G97" s="400"/>
      <c r="H97" s="204"/>
      <c r="I97" s="204"/>
      <c r="J97" s="205"/>
      <c r="K97" s="115"/>
      <c r="L97" s="117"/>
      <c r="M97" s="56"/>
      <c r="N97" s="218"/>
      <c r="O97" s="147"/>
      <c r="P97" s="172"/>
      <c r="Q97" s="147"/>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c r="BJ97" s="56"/>
      <c r="BK97" s="56"/>
      <c r="BL97" s="56"/>
      <c r="BM97" s="56"/>
      <c r="BN97" s="56"/>
      <c r="BO97" s="56"/>
      <c r="BP97" s="56"/>
      <c r="BQ97" s="56"/>
      <c r="BR97" s="56"/>
      <c r="BS97" s="56"/>
      <c r="BT97" s="56"/>
      <c r="BU97" s="56"/>
      <c r="BV97" s="56"/>
      <c r="BW97" s="56"/>
      <c r="BX97" s="56"/>
      <c r="BY97" s="56"/>
      <c r="BZ97" s="56"/>
      <c r="CA97" s="56"/>
      <c r="CB97" s="56"/>
      <c r="CC97" s="56"/>
      <c r="CD97" s="56"/>
      <c r="CE97" s="56"/>
      <c r="CF97" s="56"/>
      <c r="CG97" s="56"/>
      <c r="CH97" s="56"/>
      <c r="CI97" s="56"/>
      <c r="CJ97" s="56"/>
      <c r="CK97" s="56"/>
      <c r="CL97" s="56"/>
      <c r="CM97" s="56"/>
    </row>
    <row r="98" spans="1:91" s="53" customFormat="1" ht="14.4">
      <c r="A98" s="57"/>
      <c r="B98" s="112"/>
      <c r="C98" s="115"/>
      <c r="D98" s="115"/>
      <c r="E98" s="166"/>
      <c r="F98" s="166"/>
      <c r="G98" s="115"/>
      <c r="H98" s="115"/>
      <c r="I98" s="115"/>
      <c r="J98" s="115"/>
      <c r="K98" s="115"/>
      <c r="L98" s="117"/>
      <c r="M98" s="56"/>
      <c r="N98" s="218"/>
      <c r="O98" s="147"/>
      <c r="P98" s="172"/>
      <c r="Q98" s="147"/>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c r="BJ98" s="56"/>
      <c r="BK98" s="56"/>
      <c r="BL98" s="56"/>
      <c r="BM98" s="56"/>
      <c r="BN98" s="56"/>
      <c r="BO98" s="56"/>
      <c r="BP98" s="56"/>
      <c r="BQ98" s="56"/>
      <c r="BR98" s="56"/>
      <c r="BS98" s="56"/>
      <c r="BT98" s="56"/>
      <c r="BU98" s="56"/>
      <c r="BV98" s="56"/>
      <c r="BW98" s="56"/>
      <c r="BX98" s="56"/>
      <c r="BY98" s="56"/>
      <c r="BZ98" s="56"/>
      <c r="CA98" s="56"/>
      <c r="CB98" s="56"/>
      <c r="CC98" s="56"/>
      <c r="CD98" s="56"/>
      <c r="CE98" s="56"/>
      <c r="CF98" s="56"/>
      <c r="CG98" s="56"/>
      <c r="CH98" s="56"/>
      <c r="CI98" s="56"/>
      <c r="CJ98" s="56"/>
      <c r="CK98" s="56"/>
      <c r="CL98" s="56"/>
      <c r="CM98" s="56"/>
    </row>
    <row r="99" spans="1:91" ht="13.8">
      <c r="A99" s="4"/>
      <c r="B99" s="92"/>
      <c r="C99" s="379" t="s">
        <v>200</v>
      </c>
      <c r="D99" s="380" t="s">
        <v>165</v>
      </c>
      <c r="E99" s="380"/>
      <c r="F99" s="380"/>
      <c r="G99" s="380"/>
      <c r="H99" s="380"/>
      <c r="I99" s="380"/>
      <c r="J99" s="380"/>
      <c r="K99" s="68"/>
      <c r="L99" s="93"/>
      <c r="N99" s="175"/>
      <c r="O99" s="146"/>
      <c r="P99" s="220"/>
      <c r="Q99" s="221"/>
    </row>
    <row r="100" spans="1:91" s="53" customFormat="1">
      <c r="A100" s="57"/>
      <c r="B100" s="112"/>
      <c r="C100" s="379"/>
      <c r="D100" s="381" t="s">
        <v>166</v>
      </c>
      <c r="E100" s="381"/>
      <c r="F100" s="382" t="s">
        <v>170</v>
      </c>
      <c r="G100" s="382"/>
      <c r="H100" s="382"/>
      <c r="I100" s="382"/>
      <c r="J100" s="382"/>
      <c r="K100" s="170"/>
      <c r="L100" s="117"/>
      <c r="M100" s="56"/>
      <c r="N100" s="218"/>
      <c r="O100" s="147"/>
      <c r="P100" s="172"/>
      <c r="Q100" s="147"/>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56"/>
      <c r="BL100" s="56"/>
      <c r="BM100" s="56"/>
      <c r="BN100" s="56"/>
      <c r="BO100" s="56"/>
      <c r="BP100" s="56"/>
      <c r="BQ100" s="56"/>
      <c r="BR100" s="56"/>
      <c r="BS100" s="56"/>
      <c r="BT100" s="56"/>
      <c r="BU100" s="56"/>
      <c r="BV100" s="56"/>
      <c r="BW100" s="56"/>
      <c r="BX100" s="56"/>
      <c r="BY100" s="56"/>
      <c r="BZ100" s="56"/>
      <c r="CA100" s="56"/>
      <c r="CB100" s="56"/>
      <c r="CC100" s="56"/>
      <c r="CD100" s="56"/>
      <c r="CE100" s="56"/>
      <c r="CF100" s="56"/>
      <c r="CG100" s="56"/>
      <c r="CH100" s="56"/>
      <c r="CI100" s="56"/>
      <c r="CJ100" s="56"/>
      <c r="CK100" s="56"/>
      <c r="CL100" s="56"/>
      <c r="CM100" s="56"/>
    </row>
    <row r="101" spans="1:91" s="53" customFormat="1">
      <c r="A101" s="57"/>
      <c r="B101" s="112"/>
      <c r="C101" s="379"/>
      <c r="D101" s="381"/>
      <c r="E101" s="381"/>
      <c r="F101" s="382"/>
      <c r="G101" s="382"/>
      <c r="H101" s="382"/>
      <c r="I101" s="382"/>
      <c r="J101" s="382"/>
      <c r="K101" s="170"/>
      <c r="L101" s="117"/>
      <c r="M101" s="56"/>
      <c r="N101" s="218"/>
      <c r="O101" s="147"/>
      <c r="P101" s="172"/>
      <c r="Q101" s="147"/>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56"/>
      <c r="BL101" s="56"/>
      <c r="BM101" s="56"/>
      <c r="BN101" s="56"/>
      <c r="BO101" s="56"/>
      <c r="BP101" s="56"/>
      <c r="BQ101" s="56"/>
      <c r="BR101" s="56"/>
      <c r="BS101" s="56"/>
      <c r="BT101" s="56"/>
      <c r="BU101" s="56"/>
      <c r="BV101" s="56"/>
      <c r="BW101" s="56"/>
      <c r="BX101" s="56"/>
      <c r="BY101" s="56"/>
      <c r="BZ101" s="56"/>
      <c r="CA101" s="56"/>
      <c r="CB101" s="56"/>
      <c r="CC101" s="56"/>
      <c r="CD101" s="56"/>
      <c r="CE101" s="56"/>
      <c r="CF101" s="56"/>
      <c r="CG101" s="56"/>
      <c r="CH101" s="56"/>
      <c r="CI101" s="56"/>
      <c r="CJ101" s="56"/>
      <c r="CK101" s="56"/>
      <c r="CL101" s="56"/>
      <c r="CM101" s="56"/>
    </row>
    <row r="102" spans="1:91" s="53" customFormat="1" ht="13.2" customHeight="1">
      <c r="A102" s="57"/>
      <c r="B102" s="112"/>
      <c r="C102" s="379"/>
      <c r="D102" s="381" t="s">
        <v>167</v>
      </c>
      <c r="E102" s="381"/>
      <c r="F102" s="382" t="s">
        <v>171</v>
      </c>
      <c r="G102" s="382"/>
      <c r="H102" s="382"/>
      <c r="I102" s="382"/>
      <c r="J102" s="382"/>
      <c r="K102" s="170"/>
      <c r="L102" s="117"/>
      <c r="M102" s="56"/>
      <c r="N102" s="218"/>
      <c r="O102" s="147"/>
      <c r="P102" s="172"/>
      <c r="Q102" s="147"/>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c r="BJ102" s="56"/>
      <c r="BK102" s="56"/>
      <c r="BL102" s="56"/>
      <c r="BM102" s="56"/>
      <c r="BN102" s="56"/>
      <c r="BO102" s="56"/>
      <c r="BP102" s="56"/>
      <c r="BQ102" s="56"/>
      <c r="BR102" s="56"/>
      <c r="BS102" s="56"/>
      <c r="BT102" s="56"/>
      <c r="BU102" s="56"/>
      <c r="BV102" s="56"/>
      <c r="BW102" s="56"/>
      <c r="BX102" s="56"/>
      <c r="BY102" s="56"/>
      <c r="BZ102" s="56"/>
      <c r="CA102" s="56"/>
      <c r="CB102" s="56"/>
      <c r="CC102" s="56"/>
      <c r="CD102" s="56"/>
      <c r="CE102" s="56"/>
      <c r="CF102" s="56"/>
      <c r="CG102" s="56"/>
      <c r="CH102" s="56"/>
      <c r="CI102" s="56"/>
      <c r="CJ102" s="56"/>
      <c r="CK102" s="56"/>
      <c r="CL102" s="56"/>
      <c r="CM102" s="56"/>
    </row>
    <row r="103" spans="1:91" s="53" customFormat="1">
      <c r="A103" s="57"/>
      <c r="B103" s="112"/>
      <c r="C103" s="379"/>
      <c r="D103" s="381"/>
      <c r="E103" s="381"/>
      <c r="F103" s="382"/>
      <c r="G103" s="382"/>
      <c r="H103" s="382"/>
      <c r="I103" s="382"/>
      <c r="J103" s="382"/>
      <c r="K103" s="170"/>
      <c r="L103" s="117"/>
      <c r="M103" s="56"/>
      <c r="N103" s="218"/>
      <c r="O103" s="147"/>
      <c r="P103" s="172"/>
      <c r="Q103" s="147"/>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c r="BJ103" s="56"/>
      <c r="BK103" s="56"/>
      <c r="BL103" s="56"/>
      <c r="BM103" s="56"/>
      <c r="BN103" s="56"/>
      <c r="BO103" s="56"/>
      <c r="BP103" s="56"/>
      <c r="BQ103" s="56"/>
      <c r="BR103" s="56"/>
      <c r="BS103" s="56"/>
      <c r="BT103" s="56"/>
      <c r="BU103" s="56"/>
      <c r="BV103" s="56"/>
      <c r="BW103" s="56"/>
      <c r="BX103" s="56"/>
      <c r="BY103" s="56"/>
      <c r="BZ103" s="56"/>
      <c r="CA103" s="56"/>
      <c r="CB103" s="56"/>
      <c r="CC103" s="56"/>
      <c r="CD103" s="56"/>
      <c r="CE103" s="56"/>
      <c r="CF103" s="56"/>
      <c r="CG103" s="56"/>
      <c r="CH103" s="56"/>
      <c r="CI103" s="56"/>
      <c r="CJ103" s="56"/>
      <c r="CK103" s="56"/>
      <c r="CL103" s="56"/>
      <c r="CM103" s="56"/>
    </row>
    <row r="104" spans="1:91" s="53" customFormat="1" ht="13.2" customHeight="1">
      <c r="A104" s="57"/>
      <c r="B104" s="112"/>
      <c r="C104" s="379"/>
      <c r="D104" s="383" t="s">
        <v>173</v>
      </c>
      <c r="E104" s="383"/>
      <c r="F104" s="382" t="s">
        <v>169</v>
      </c>
      <c r="G104" s="382"/>
      <c r="H104" s="382"/>
      <c r="I104" s="382"/>
      <c r="J104" s="382"/>
      <c r="K104" s="170"/>
      <c r="L104" s="117"/>
      <c r="M104" s="56"/>
      <c r="N104" s="218"/>
      <c r="O104" s="147"/>
      <c r="P104" s="172"/>
      <c r="Q104" s="147"/>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c r="BJ104" s="56"/>
      <c r="BK104" s="56"/>
      <c r="BL104" s="56"/>
      <c r="BM104" s="56"/>
      <c r="BN104" s="56"/>
      <c r="BO104" s="56"/>
      <c r="BP104" s="56"/>
      <c r="BQ104" s="56"/>
      <c r="BR104" s="56"/>
      <c r="BS104" s="56"/>
      <c r="BT104" s="56"/>
      <c r="BU104" s="56"/>
      <c r="BV104" s="56"/>
      <c r="BW104" s="56"/>
      <c r="BX104" s="56"/>
      <c r="BY104" s="56"/>
      <c r="BZ104" s="56"/>
      <c r="CA104" s="56"/>
      <c r="CB104" s="56"/>
      <c r="CC104" s="56"/>
      <c r="CD104" s="56"/>
      <c r="CE104" s="56"/>
      <c r="CF104" s="56"/>
      <c r="CG104" s="56"/>
      <c r="CH104" s="56"/>
      <c r="CI104" s="56"/>
      <c r="CJ104" s="56"/>
      <c r="CK104" s="56"/>
      <c r="CL104" s="56"/>
      <c r="CM104" s="56"/>
    </row>
    <row r="105" spans="1:91" s="53" customFormat="1">
      <c r="A105" s="57"/>
      <c r="B105" s="112"/>
      <c r="C105" s="379"/>
      <c r="D105" s="383"/>
      <c r="E105" s="383"/>
      <c r="F105" s="382"/>
      <c r="G105" s="382"/>
      <c r="H105" s="382"/>
      <c r="I105" s="382"/>
      <c r="J105" s="382"/>
      <c r="K105" s="170"/>
      <c r="L105" s="117"/>
      <c r="M105" s="56"/>
      <c r="N105" s="218"/>
      <c r="O105" s="147"/>
      <c r="P105" s="172"/>
      <c r="Q105" s="147"/>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c r="BJ105" s="56"/>
      <c r="BK105" s="56"/>
      <c r="BL105" s="56"/>
      <c r="BM105" s="56"/>
      <c r="BN105" s="56"/>
      <c r="BO105" s="56"/>
      <c r="BP105" s="56"/>
      <c r="BQ105" s="56"/>
      <c r="BR105" s="56"/>
      <c r="BS105" s="56"/>
      <c r="BT105" s="56"/>
      <c r="BU105" s="56"/>
      <c r="BV105" s="56"/>
      <c r="BW105" s="56"/>
      <c r="BX105" s="56"/>
      <c r="BY105" s="56"/>
      <c r="BZ105" s="56"/>
      <c r="CA105" s="56"/>
      <c r="CB105" s="56"/>
      <c r="CC105" s="56"/>
      <c r="CD105" s="56"/>
      <c r="CE105" s="56"/>
      <c r="CF105" s="56"/>
      <c r="CG105" s="56"/>
      <c r="CH105" s="56"/>
      <c r="CI105" s="56"/>
      <c r="CJ105" s="56"/>
      <c r="CK105" s="56"/>
      <c r="CL105" s="56"/>
      <c r="CM105" s="56"/>
    </row>
    <row r="106" spans="1:91" s="53" customFormat="1">
      <c r="A106" s="57"/>
      <c r="B106" s="112"/>
      <c r="C106" s="379"/>
      <c r="D106" s="403" t="s">
        <v>172</v>
      </c>
      <c r="E106" s="403"/>
      <c r="F106" s="382" t="s">
        <v>168</v>
      </c>
      <c r="G106" s="382"/>
      <c r="H106" s="382"/>
      <c r="I106" s="382"/>
      <c r="J106" s="382"/>
      <c r="K106" s="170"/>
      <c r="L106" s="117"/>
      <c r="M106" s="56"/>
      <c r="N106" s="218"/>
      <c r="O106" s="147"/>
      <c r="P106" s="172"/>
      <c r="Q106" s="147"/>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c r="BI106" s="56"/>
      <c r="BJ106" s="56"/>
      <c r="BK106" s="56"/>
      <c r="BL106" s="56"/>
      <c r="BM106" s="56"/>
      <c r="BN106" s="56"/>
      <c r="BO106" s="56"/>
      <c r="BP106" s="56"/>
      <c r="BQ106" s="56"/>
      <c r="BR106" s="56"/>
      <c r="BS106" s="56"/>
      <c r="BT106" s="56"/>
      <c r="BU106" s="56"/>
      <c r="BV106" s="56"/>
      <c r="BW106" s="56"/>
      <c r="BX106" s="56"/>
      <c r="BY106" s="56"/>
      <c r="BZ106" s="56"/>
      <c r="CA106" s="56"/>
      <c r="CB106" s="56"/>
      <c r="CC106" s="56"/>
      <c r="CD106" s="56"/>
      <c r="CE106" s="56"/>
      <c r="CF106" s="56"/>
      <c r="CG106" s="56"/>
      <c r="CH106" s="56"/>
      <c r="CI106" s="56"/>
      <c r="CJ106" s="56"/>
      <c r="CK106" s="56"/>
      <c r="CL106" s="56"/>
      <c r="CM106" s="56"/>
    </row>
    <row r="107" spans="1:91" s="53" customFormat="1">
      <c r="A107" s="57"/>
      <c r="B107" s="112"/>
      <c r="C107" s="115"/>
      <c r="D107" s="115"/>
      <c r="E107" s="170"/>
      <c r="F107" s="170"/>
      <c r="G107" s="170"/>
      <c r="H107" s="170"/>
      <c r="I107" s="170"/>
      <c r="J107" s="170"/>
      <c r="K107" s="170"/>
      <c r="L107" s="117"/>
      <c r="M107" s="56"/>
      <c r="N107" s="218"/>
      <c r="O107" s="147"/>
      <c r="P107" s="172"/>
      <c r="Q107" s="147"/>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c r="BI107" s="56"/>
      <c r="BJ107" s="56"/>
      <c r="BK107" s="56"/>
      <c r="BL107" s="56"/>
      <c r="BM107" s="56"/>
      <c r="BN107" s="56"/>
      <c r="BO107" s="56"/>
      <c r="BP107" s="56"/>
      <c r="BQ107" s="56"/>
      <c r="BR107" s="56"/>
      <c r="BS107" s="56"/>
      <c r="BT107" s="56"/>
      <c r="BU107" s="56"/>
      <c r="BV107" s="56"/>
      <c r="BW107" s="56"/>
      <c r="BX107" s="56"/>
      <c r="BY107" s="56"/>
      <c r="BZ107" s="56"/>
      <c r="CA107" s="56"/>
      <c r="CB107" s="56"/>
      <c r="CC107" s="56"/>
      <c r="CD107" s="56"/>
      <c r="CE107" s="56"/>
      <c r="CF107" s="56"/>
      <c r="CG107" s="56"/>
      <c r="CH107" s="56"/>
      <c r="CI107" s="56"/>
      <c r="CJ107" s="56"/>
      <c r="CK107" s="56"/>
      <c r="CL107" s="56"/>
      <c r="CM107" s="56"/>
    </row>
    <row r="108" spans="1:91" s="53" customFormat="1">
      <c r="A108" s="57"/>
      <c r="B108" s="112"/>
      <c r="C108" s="115"/>
      <c r="D108" s="115"/>
      <c r="E108" s="170"/>
      <c r="F108" s="170"/>
      <c r="G108" s="170"/>
      <c r="H108" s="170"/>
      <c r="I108" s="170"/>
      <c r="J108" s="170"/>
      <c r="K108" s="170"/>
      <c r="L108" s="117"/>
      <c r="M108" s="56"/>
      <c r="N108" s="218"/>
      <c r="O108" s="147"/>
      <c r="P108" s="172"/>
      <c r="Q108" s="147"/>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c r="AT108" s="56"/>
      <c r="AU108" s="56"/>
      <c r="AV108" s="56"/>
      <c r="AW108" s="56"/>
      <c r="AX108" s="56"/>
      <c r="AY108" s="56"/>
      <c r="AZ108" s="56"/>
      <c r="BA108" s="56"/>
      <c r="BB108" s="56"/>
      <c r="BC108" s="56"/>
      <c r="BD108" s="56"/>
      <c r="BE108" s="56"/>
      <c r="BF108" s="56"/>
      <c r="BG108" s="56"/>
      <c r="BH108" s="56"/>
      <c r="BI108" s="56"/>
      <c r="BJ108" s="56"/>
      <c r="BK108" s="56"/>
      <c r="BL108" s="56"/>
      <c r="BM108" s="56"/>
      <c r="BN108" s="56"/>
      <c r="BO108" s="56"/>
      <c r="BP108" s="56"/>
      <c r="BQ108" s="56"/>
      <c r="BR108" s="56"/>
      <c r="BS108" s="56"/>
      <c r="BT108" s="56"/>
      <c r="BU108" s="56"/>
      <c r="BV108" s="56"/>
      <c r="BW108" s="56"/>
      <c r="BX108" s="56"/>
      <c r="BY108" s="56"/>
      <c r="BZ108" s="56"/>
      <c r="CA108" s="56"/>
      <c r="CB108" s="56"/>
      <c r="CC108" s="56"/>
      <c r="CD108" s="56"/>
      <c r="CE108" s="56"/>
      <c r="CF108" s="56"/>
      <c r="CG108" s="56"/>
      <c r="CH108" s="56"/>
      <c r="CI108" s="56"/>
      <c r="CJ108" s="56"/>
      <c r="CK108" s="56"/>
      <c r="CL108" s="56"/>
      <c r="CM108" s="56"/>
    </row>
    <row r="109" spans="1:91" s="53" customFormat="1" ht="22.2" customHeight="1">
      <c r="A109" s="57"/>
      <c r="B109" s="209"/>
      <c r="C109" s="389" t="s">
        <v>264</v>
      </c>
      <c r="D109" s="389"/>
      <c r="E109" s="389"/>
      <c r="F109" s="389"/>
      <c r="G109" s="389"/>
      <c r="H109" s="389"/>
      <c r="I109" s="389"/>
      <c r="J109" s="389"/>
      <c r="K109" s="389"/>
      <c r="L109" s="390"/>
      <c r="M109" s="56"/>
      <c r="N109" s="225"/>
      <c r="O109" s="212"/>
      <c r="P109" s="226"/>
      <c r="Q109" s="227"/>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c r="BF109" s="56"/>
      <c r="BG109" s="56"/>
      <c r="BH109" s="56"/>
      <c r="BI109" s="56"/>
      <c r="BJ109" s="56"/>
      <c r="BK109" s="56"/>
      <c r="BL109" s="56"/>
      <c r="BM109" s="56"/>
      <c r="BN109" s="56"/>
      <c r="BO109" s="56"/>
      <c r="BP109" s="56"/>
      <c r="BQ109" s="56"/>
      <c r="BR109" s="56"/>
      <c r="BS109" s="56"/>
      <c r="BT109" s="56"/>
      <c r="BU109" s="56"/>
      <c r="BV109" s="56"/>
      <c r="BW109" s="56"/>
      <c r="BX109" s="56"/>
      <c r="BY109" s="56"/>
      <c r="BZ109" s="56"/>
      <c r="CA109" s="56"/>
      <c r="CB109" s="56"/>
      <c r="CC109" s="56"/>
      <c r="CD109" s="56"/>
      <c r="CE109" s="56"/>
      <c r="CF109" s="56"/>
      <c r="CG109" s="56"/>
      <c r="CH109" s="56"/>
      <c r="CI109" s="56"/>
      <c r="CJ109" s="56"/>
      <c r="CK109" s="56"/>
      <c r="CL109" s="56"/>
      <c r="CM109" s="56"/>
    </row>
    <row r="110" spans="1:91" s="53" customFormat="1" ht="13.8">
      <c r="A110" s="57"/>
      <c r="B110" s="99"/>
      <c r="C110" s="397" t="s">
        <v>174</v>
      </c>
      <c r="D110" s="397"/>
      <c r="E110" s="397"/>
      <c r="F110" s="397"/>
      <c r="G110" s="397"/>
      <c r="H110" s="397"/>
      <c r="I110" s="397"/>
      <c r="J110" s="397"/>
      <c r="K110" s="397"/>
      <c r="L110" s="93"/>
      <c r="M110" s="56"/>
      <c r="N110" s="218"/>
      <c r="O110" s="147"/>
      <c r="P110" s="172"/>
      <c r="Q110" s="147"/>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6"/>
      <c r="BE110" s="56"/>
      <c r="BF110" s="56"/>
      <c r="BG110" s="56"/>
      <c r="BH110" s="56"/>
      <c r="BI110" s="56"/>
      <c r="BJ110" s="56"/>
      <c r="BK110" s="56"/>
      <c r="BL110" s="56"/>
      <c r="BM110" s="56"/>
      <c r="BN110" s="56"/>
      <c r="BO110" s="56"/>
      <c r="BP110" s="56"/>
      <c r="BQ110" s="56"/>
      <c r="BR110" s="56"/>
      <c r="BS110" s="56"/>
      <c r="BT110" s="56"/>
      <c r="BU110" s="56"/>
      <c r="BV110" s="56"/>
      <c r="BW110" s="56"/>
      <c r="BX110" s="56"/>
      <c r="BY110" s="56"/>
      <c r="BZ110" s="56"/>
      <c r="CA110" s="56"/>
      <c r="CB110" s="56"/>
      <c r="CC110" s="56"/>
      <c r="CD110" s="56"/>
      <c r="CE110" s="56"/>
      <c r="CF110" s="56"/>
      <c r="CG110" s="56"/>
      <c r="CH110" s="56"/>
      <c r="CI110" s="56"/>
      <c r="CJ110" s="56"/>
      <c r="CK110" s="56"/>
      <c r="CL110" s="56"/>
      <c r="CM110" s="56"/>
    </row>
    <row r="111" spans="1:91" s="13" customFormat="1" ht="15" customHeight="1">
      <c r="A111" s="12"/>
      <c r="B111" s="104"/>
      <c r="C111" s="405" t="s">
        <v>266</v>
      </c>
      <c r="D111" s="405"/>
      <c r="E111" s="405"/>
      <c r="F111" s="405"/>
      <c r="G111" s="405"/>
      <c r="H111" s="405"/>
      <c r="I111" s="405"/>
      <c r="J111" s="405"/>
      <c r="K111" s="405"/>
      <c r="L111" s="98"/>
      <c r="M111" s="11"/>
      <c r="N111" s="141"/>
      <c r="O111" s="146"/>
      <c r="P111" s="110"/>
      <c r="Q111" s="146"/>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row>
    <row r="112" spans="1:91" s="53" customFormat="1">
      <c r="A112" s="57"/>
      <c r="B112" s="112"/>
      <c r="C112" s="115"/>
      <c r="D112" s="115"/>
      <c r="E112" s="170"/>
      <c r="F112" s="170"/>
      <c r="G112" s="170"/>
      <c r="H112" s="170"/>
      <c r="I112" s="170"/>
      <c r="J112" s="170"/>
      <c r="K112" s="170"/>
      <c r="L112" s="117"/>
      <c r="M112" s="56"/>
      <c r="N112" s="218"/>
      <c r="O112" s="147"/>
      <c r="P112" s="172"/>
      <c r="Q112" s="147"/>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c r="BJ112" s="56"/>
      <c r="BK112" s="56"/>
      <c r="BL112" s="56"/>
      <c r="BM112" s="56"/>
      <c r="BN112" s="56"/>
      <c r="BO112" s="56"/>
      <c r="BP112" s="56"/>
      <c r="BQ112" s="56"/>
      <c r="BR112" s="56"/>
      <c r="BS112" s="56"/>
      <c r="BT112" s="56"/>
      <c r="BU112" s="56"/>
      <c r="BV112" s="56"/>
      <c r="BW112" s="56"/>
      <c r="BX112" s="56"/>
      <c r="BY112" s="56"/>
      <c r="BZ112" s="56"/>
      <c r="CA112" s="56"/>
      <c r="CB112" s="56"/>
      <c r="CC112" s="56"/>
      <c r="CD112" s="56"/>
      <c r="CE112" s="56"/>
      <c r="CF112" s="56"/>
      <c r="CG112" s="56"/>
      <c r="CH112" s="56"/>
      <c r="CI112" s="56"/>
      <c r="CJ112" s="56"/>
      <c r="CK112" s="56"/>
      <c r="CL112" s="56"/>
      <c r="CM112" s="56"/>
    </row>
    <row r="113" spans="1:91" s="53" customFormat="1" ht="13.8">
      <c r="A113" s="57"/>
      <c r="B113" s="112"/>
      <c r="C113" s="195" t="s">
        <v>73</v>
      </c>
      <c r="D113" s="384" t="s">
        <v>74</v>
      </c>
      <c r="E113" s="384"/>
      <c r="F113" s="384"/>
      <c r="G113" s="384" t="s">
        <v>75</v>
      </c>
      <c r="H113" s="384"/>
      <c r="I113" s="384"/>
      <c r="J113" s="386" t="s">
        <v>76</v>
      </c>
      <c r="K113" s="404" t="s">
        <v>77</v>
      </c>
      <c r="L113" s="117"/>
      <c r="M113" s="56"/>
      <c r="N113" s="218"/>
      <c r="O113" s="147"/>
      <c r="P113" s="172"/>
      <c r="Q113" s="147"/>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c r="BI113" s="56"/>
      <c r="BJ113" s="56"/>
      <c r="BK113" s="56"/>
      <c r="BL113" s="56"/>
      <c r="BM113" s="56"/>
      <c r="BN113" s="56"/>
      <c r="BO113" s="56"/>
      <c r="BP113" s="56"/>
      <c r="BQ113" s="56"/>
      <c r="BR113" s="56"/>
      <c r="BS113" s="56"/>
      <c r="BT113" s="56"/>
      <c r="BU113" s="56"/>
      <c r="BV113" s="56"/>
      <c r="BW113" s="56"/>
      <c r="BX113" s="56"/>
      <c r="BY113" s="56"/>
      <c r="BZ113" s="56"/>
      <c r="CA113" s="56"/>
      <c r="CB113" s="56"/>
      <c r="CC113" s="56"/>
      <c r="CD113" s="56"/>
      <c r="CE113" s="56"/>
      <c r="CF113" s="56"/>
      <c r="CG113" s="56"/>
      <c r="CH113" s="56"/>
      <c r="CI113" s="56"/>
      <c r="CJ113" s="56"/>
      <c r="CK113" s="56"/>
      <c r="CL113" s="56"/>
      <c r="CM113" s="56"/>
    </row>
    <row r="114" spans="1:91" s="53" customFormat="1" ht="11.4" customHeight="1">
      <c r="A114" s="57"/>
      <c r="B114" s="112"/>
      <c r="C114" s="379" t="s">
        <v>201</v>
      </c>
      <c r="D114" s="385" t="s">
        <v>179</v>
      </c>
      <c r="E114" s="385"/>
      <c r="F114" s="385"/>
      <c r="G114" s="384"/>
      <c r="H114" s="384"/>
      <c r="I114" s="384"/>
      <c r="J114" s="386"/>
      <c r="K114" s="404"/>
      <c r="L114" s="117"/>
      <c r="M114" s="56"/>
      <c r="N114" s="218"/>
      <c r="O114" s="147"/>
      <c r="P114" s="172"/>
      <c r="Q114" s="147"/>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c r="BG114" s="56"/>
      <c r="BH114" s="56"/>
      <c r="BI114" s="56"/>
      <c r="BJ114" s="56"/>
      <c r="BK114" s="56"/>
      <c r="BL114" s="56"/>
      <c r="BM114" s="56"/>
      <c r="BN114" s="56"/>
      <c r="BO114" s="56"/>
      <c r="BP114" s="56"/>
      <c r="BQ114" s="56"/>
      <c r="BR114" s="56"/>
      <c r="BS114" s="56"/>
      <c r="BT114" s="56"/>
      <c r="BU114" s="56"/>
      <c r="BV114" s="56"/>
      <c r="BW114" s="56"/>
      <c r="BX114" s="56"/>
      <c r="BY114" s="56"/>
      <c r="BZ114" s="56"/>
      <c r="CA114" s="56"/>
      <c r="CB114" s="56"/>
      <c r="CC114" s="56"/>
      <c r="CD114" s="56"/>
      <c r="CE114" s="56"/>
      <c r="CF114" s="56"/>
      <c r="CG114" s="56"/>
      <c r="CH114" s="56"/>
      <c r="CI114" s="56"/>
      <c r="CJ114" s="56"/>
      <c r="CK114" s="56"/>
      <c r="CL114" s="56"/>
      <c r="CM114" s="56"/>
    </row>
    <row r="115" spans="1:91" s="53" customFormat="1" ht="21" customHeight="1">
      <c r="A115" s="57"/>
      <c r="B115" s="112"/>
      <c r="C115" s="379"/>
      <c r="D115" s="385"/>
      <c r="E115" s="385"/>
      <c r="F115" s="385"/>
      <c r="G115" s="196"/>
      <c r="H115" s="393" t="s">
        <v>176</v>
      </c>
      <c r="I115" s="393"/>
      <c r="J115" s="391" t="s">
        <v>206</v>
      </c>
      <c r="K115" s="392" t="str">
        <f>IF(N115=1,"High risk",IF(N115=2,"Medium risk", "Low risk"))</f>
        <v>High risk</v>
      </c>
      <c r="L115" s="117"/>
      <c r="M115" s="56"/>
      <c r="N115" s="259">
        <v>1</v>
      </c>
      <c r="O115" s="149"/>
      <c r="P115" s="219">
        <f>IF(N115=1,5,IF(N115=2,3,0))</f>
        <v>5</v>
      </c>
      <c r="Q115" s="228"/>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c r="BI115" s="56"/>
      <c r="BJ115" s="56"/>
      <c r="BK115" s="56"/>
      <c r="BL115" s="56"/>
      <c r="BM115" s="56"/>
      <c r="BN115" s="56"/>
      <c r="BO115" s="56"/>
      <c r="BP115" s="56"/>
      <c r="BQ115" s="56"/>
      <c r="BR115" s="56"/>
      <c r="BS115" s="56"/>
      <c r="BT115" s="56"/>
      <c r="BU115" s="56"/>
      <c r="BV115" s="56"/>
      <c r="BW115" s="56"/>
      <c r="BX115" s="56"/>
      <c r="BY115" s="56"/>
      <c r="BZ115" s="56"/>
      <c r="CA115" s="56"/>
      <c r="CB115" s="56"/>
      <c r="CC115" s="56"/>
      <c r="CD115" s="56"/>
      <c r="CE115" s="56"/>
      <c r="CF115" s="56"/>
      <c r="CG115" s="56"/>
      <c r="CH115" s="56"/>
      <c r="CI115" s="56"/>
      <c r="CJ115" s="56"/>
      <c r="CK115" s="56"/>
      <c r="CL115" s="56"/>
      <c r="CM115" s="56"/>
    </row>
    <row r="116" spans="1:91" s="53" customFormat="1" ht="18" customHeight="1">
      <c r="A116" s="57"/>
      <c r="B116" s="112"/>
      <c r="C116" s="379"/>
      <c r="D116" s="385"/>
      <c r="E116" s="385"/>
      <c r="F116" s="385"/>
      <c r="G116" s="196"/>
      <c r="H116" s="393" t="s">
        <v>177</v>
      </c>
      <c r="I116" s="393"/>
      <c r="J116" s="391"/>
      <c r="K116" s="392"/>
      <c r="L116" s="117"/>
      <c r="M116" s="56"/>
      <c r="N116" s="218"/>
      <c r="O116" s="147"/>
      <c r="P116" s="172"/>
      <c r="Q116" s="147"/>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c r="BJ116" s="56"/>
      <c r="BK116" s="56"/>
      <c r="BL116" s="56"/>
      <c r="BM116" s="56"/>
      <c r="BN116" s="56"/>
      <c r="BO116" s="56"/>
      <c r="BP116" s="56"/>
      <c r="BQ116" s="56"/>
      <c r="BR116" s="56"/>
      <c r="BS116" s="56"/>
      <c r="BT116" s="56"/>
      <c r="BU116" s="56"/>
      <c r="BV116" s="56"/>
      <c r="BW116" s="56"/>
      <c r="BX116" s="56"/>
      <c r="BY116" s="56"/>
      <c r="BZ116" s="56"/>
      <c r="CA116" s="56"/>
      <c r="CB116" s="56"/>
      <c r="CC116" s="56"/>
      <c r="CD116" s="56"/>
      <c r="CE116" s="56"/>
      <c r="CF116" s="56"/>
      <c r="CG116" s="56"/>
      <c r="CH116" s="56"/>
      <c r="CI116" s="56"/>
      <c r="CJ116" s="56"/>
      <c r="CK116" s="56"/>
      <c r="CL116" s="56"/>
      <c r="CM116" s="56"/>
    </row>
    <row r="117" spans="1:91" s="53" customFormat="1" ht="27" customHeight="1">
      <c r="A117" s="57"/>
      <c r="B117" s="112"/>
      <c r="C117" s="379"/>
      <c r="D117" s="385"/>
      <c r="E117" s="385"/>
      <c r="F117" s="385"/>
      <c r="G117" s="197"/>
      <c r="H117" s="393" t="s">
        <v>178</v>
      </c>
      <c r="I117" s="393"/>
      <c r="J117" s="391"/>
      <c r="K117" s="392"/>
      <c r="L117" s="117"/>
      <c r="M117" s="56"/>
      <c r="N117" s="218"/>
      <c r="O117" s="147"/>
      <c r="P117" s="172"/>
      <c r="Q117" s="147"/>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c r="BJ117" s="56"/>
      <c r="BK117" s="56"/>
      <c r="BL117" s="56"/>
      <c r="BM117" s="56"/>
      <c r="BN117" s="56"/>
      <c r="BO117" s="56"/>
      <c r="BP117" s="56"/>
      <c r="BQ117" s="56"/>
      <c r="BR117" s="56"/>
      <c r="BS117" s="56"/>
      <c r="BT117" s="56"/>
      <c r="BU117" s="56"/>
      <c r="BV117" s="56"/>
      <c r="BW117" s="56"/>
      <c r="BX117" s="56"/>
      <c r="BY117" s="56"/>
      <c r="BZ117" s="56"/>
      <c r="CA117" s="56"/>
      <c r="CB117" s="56"/>
      <c r="CC117" s="56"/>
      <c r="CD117" s="56"/>
      <c r="CE117" s="56"/>
      <c r="CF117" s="56"/>
      <c r="CG117" s="56"/>
      <c r="CH117" s="56"/>
      <c r="CI117" s="56"/>
      <c r="CJ117" s="56"/>
      <c r="CK117" s="56"/>
      <c r="CL117" s="56"/>
      <c r="CM117" s="56"/>
    </row>
    <row r="118" spans="1:91" ht="13.8">
      <c r="A118" s="4"/>
      <c r="B118" s="92"/>
      <c r="C118" s="379" t="s">
        <v>212</v>
      </c>
      <c r="D118" s="385" t="s">
        <v>236</v>
      </c>
      <c r="E118" s="385"/>
      <c r="F118" s="385"/>
      <c r="G118" s="384"/>
      <c r="H118" s="384"/>
      <c r="I118" s="384"/>
      <c r="J118" s="384"/>
      <c r="K118" s="201" t="s">
        <v>8</v>
      </c>
      <c r="L118" s="108"/>
      <c r="N118" s="218"/>
      <c r="O118" s="147"/>
      <c r="P118" s="232" t="s">
        <v>8</v>
      </c>
      <c r="Q118" s="233"/>
    </row>
    <row r="119" spans="1:91" ht="13.8" customHeight="1">
      <c r="A119" s="4"/>
      <c r="B119" s="92"/>
      <c r="C119" s="379"/>
      <c r="D119" s="385"/>
      <c r="E119" s="385"/>
      <c r="F119" s="385"/>
      <c r="G119" s="196"/>
      <c r="H119" s="393" t="s">
        <v>102</v>
      </c>
      <c r="I119" s="393"/>
      <c r="J119" s="391" t="s">
        <v>230</v>
      </c>
      <c r="K119" s="392" t="str">
        <f>IF(N119=2,"N/A",IF(K115="High risk","Medium risk",IF(K115="Medium risk","Low risk","Low risk")))</f>
        <v>Medium risk</v>
      </c>
      <c r="L119" s="108"/>
      <c r="N119" s="259">
        <v>1</v>
      </c>
      <c r="O119" s="149"/>
      <c r="P119" s="232">
        <f>IF(N119=2,P113,IF(N119=1,IF(K119="High Risk",5,IF(K119="Medium Risk",3,0)),0))</f>
        <v>3</v>
      </c>
      <c r="Q119" s="233"/>
    </row>
    <row r="120" spans="1:91" ht="13.8" customHeight="1">
      <c r="A120" s="4"/>
      <c r="B120" s="92"/>
      <c r="C120" s="379"/>
      <c r="D120" s="385"/>
      <c r="E120" s="385"/>
      <c r="F120" s="385"/>
      <c r="G120" s="196"/>
      <c r="H120" s="393" t="s">
        <v>73</v>
      </c>
      <c r="I120" s="393"/>
      <c r="J120" s="391"/>
      <c r="K120" s="392"/>
      <c r="L120" s="108"/>
      <c r="N120" s="175"/>
      <c r="O120" s="146"/>
      <c r="P120" s="220"/>
      <c r="Q120" s="221"/>
    </row>
    <row r="121" spans="1:91" ht="40.200000000000003" customHeight="1">
      <c r="A121" s="4"/>
      <c r="B121" s="92"/>
      <c r="C121" s="379"/>
      <c r="D121" s="394" t="s">
        <v>232</v>
      </c>
      <c r="E121" s="394"/>
      <c r="F121" s="395" t="s">
        <v>199</v>
      </c>
      <c r="G121" s="395"/>
      <c r="H121" s="396"/>
      <c r="I121" s="396"/>
      <c r="J121" s="391" t="s">
        <v>237</v>
      </c>
      <c r="K121" s="392"/>
      <c r="L121" s="108"/>
      <c r="N121" s="175"/>
      <c r="O121" s="146"/>
      <c r="P121" s="220"/>
      <c r="Q121" s="221"/>
    </row>
    <row r="122" spans="1:91" ht="32.4" customHeight="1">
      <c r="A122" s="4"/>
      <c r="B122" s="92"/>
      <c r="C122" s="379"/>
      <c r="D122" s="394" t="s">
        <v>164</v>
      </c>
      <c r="E122" s="394"/>
      <c r="F122" s="395" t="s">
        <v>198</v>
      </c>
      <c r="G122" s="395"/>
      <c r="H122" s="396"/>
      <c r="I122" s="396"/>
      <c r="J122" s="391"/>
      <c r="K122" s="392"/>
      <c r="L122" s="108"/>
      <c r="N122" s="175"/>
      <c r="O122" s="146"/>
      <c r="P122" s="220"/>
      <c r="Q122" s="221"/>
    </row>
    <row r="123" spans="1:91" ht="34.799999999999997" customHeight="1">
      <c r="A123" s="4"/>
      <c r="B123" s="92"/>
      <c r="C123" s="379"/>
      <c r="D123" s="394" t="s">
        <v>234</v>
      </c>
      <c r="E123" s="394"/>
      <c r="F123" s="395" t="s">
        <v>233</v>
      </c>
      <c r="G123" s="395"/>
      <c r="H123" s="396"/>
      <c r="I123" s="396"/>
      <c r="J123" s="391"/>
      <c r="K123" s="392"/>
      <c r="L123" s="108"/>
      <c r="N123" s="175"/>
      <c r="O123" s="146"/>
      <c r="P123" s="220"/>
      <c r="Q123" s="221"/>
    </row>
    <row r="124" spans="1:91" s="53" customFormat="1">
      <c r="A124" s="57"/>
      <c r="B124" s="112"/>
      <c r="C124" s="115"/>
      <c r="D124" s="115"/>
      <c r="E124" s="170"/>
      <c r="F124" s="170"/>
      <c r="G124" s="170"/>
      <c r="H124" s="170"/>
      <c r="I124" s="170"/>
      <c r="J124" s="170"/>
      <c r="K124" s="170"/>
      <c r="L124" s="117"/>
      <c r="M124" s="56"/>
      <c r="N124" s="218"/>
      <c r="O124" s="147"/>
      <c r="P124" s="172"/>
      <c r="Q124" s="147"/>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c r="BJ124" s="56"/>
      <c r="BK124" s="56"/>
      <c r="BL124" s="56"/>
      <c r="BM124" s="56"/>
      <c r="BN124" s="56"/>
      <c r="BO124" s="56"/>
      <c r="BP124" s="56"/>
      <c r="BQ124" s="56"/>
      <c r="BR124" s="56"/>
      <c r="BS124" s="56"/>
      <c r="BT124" s="56"/>
      <c r="BU124" s="56"/>
      <c r="BV124" s="56"/>
      <c r="BW124" s="56"/>
      <c r="BX124" s="56"/>
      <c r="BY124" s="56"/>
      <c r="BZ124" s="56"/>
      <c r="CA124" s="56"/>
      <c r="CB124" s="56"/>
      <c r="CC124" s="56"/>
      <c r="CD124" s="56"/>
      <c r="CE124" s="56"/>
      <c r="CF124" s="56"/>
      <c r="CG124" s="56"/>
      <c r="CH124" s="56"/>
      <c r="CI124" s="56"/>
      <c r="CJ124" s="56"/>
      <c r="CK124" s="56"/>
      <c r="CL124" s="56"/>
      <c r="CM124" s="56"/>
    </row>
    <row r="125" spans="1:91" s="53" customFormat="1">
      <c r="A125" s="57"/>
      <c r="B125" s="112"/>
      <c r="C125" s="397" t="s">
        <v>265</v>
      </c>
      <c r="D125" s="397"/>
      <c r="E125" s="397"/>
      <c r="F125" s="397"/>
      <c r="G125" s="397"/>
      <c r="H125" s="397"/>
      <c r="I125" s="397"/>
      <c r="J125" s="397"/>
      <c r="K125" s="397"/>
      <c r="L125" s="117"/>
      <c r="M125" s="56"/>
      <c r="N125" s="218"/>
      <c r="O125" s="147"/>
      <c r="P125" s="172"/>
      <c r="Q125" s="147"/>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c r="BJ125" s="56"/>
      <c r="BK125" s="56"/>
      <c r="BL125" s="56"/>
      <c r="BM125" s="56"/>
      <c r="BN125" s="56"/>
      <c r="BO125" s="56"/>
      <c r="BP125" s="56"/>
      <c r="BQ125" s="56"/>
      <c r="BR125" s="56"/>
      <c r="BS125" s="56"/>
      <c r="BT125" s="56"/>
      <c r="BU125" s="56"/>
      <c r="BV125" s="56"/>
      <c r="BW125" s="56"/>
      <c r="BX125" s="56"/>
      <c r="BY125" s="56"/>
      <c r="BZ125" s="56"/>
      <c r="CA125" s="56"/>
      <c r="CB125" s="56"/>
      <c r="CC125" s="56"/>
      <c r="CD125" s="56"/>
      <c r="CE125" s="56"/>
      <c r="CF125" s="56"/>
      <c r="CG125" s="56"/>
      <c r="CH125" s="56"/>
      <c r="CI125" s="56"/>
      <c r="CJ125" s="56"/>
      <c r="CK125" s="56"/>
      <c r="CL125" s="56"/>
      <c r="CM125" s="56"/>
    </row>
    <row r="126" spans="1:91">
      <c r="A126" s="4"/>
      <c r="B126" s="92"/>
      <c r="C126" s="388" t="s">
        <v>180</v>
      </c>
      <c r="D126" s="388"/>
      <c r="E126" s="388"/>
      <c r="F126" s="388"/>
      <c r="G126" s="388"/>
      <c r="H126" s="388"/>
      <c r="I126" s="388"/>
      <c r="J126" s="388"/>
      <c r="K126" s="388"/>
      <c r="L126" s="93"/>
      <c r="N126" s="175"/>
      <c r="O126" s="146"/>
      <c r="P126" s="220"/>
      <c r="Q126" s="221"/>
    </row>
    <row r="127" spans="1:91">
      <c r="A127" s="4"/>
      <c r="B127" s="92"/>
      <c r="C127" s="388" t="s">
        <v>181</v>
      </c>
      <c r="D127" s="388"/>
      <c r="E127" s="388"/>
      <c r="F127" s="388"/>
      <c r="G127" s="388"/>
      <c r="H127" s="388"/>
      <c r="I127" s="388"/>
      <c r="J127" s="388"/>
      <c r="K127" s="388"/>
      <c r="L127" s="93"/>
      <c r="N127" s="175"/>
      <c r="O127" s="146"/>
      <c r="P127" s="220"/>
      <c r="Q127" s="221"/>
    </row>
    <row r="128" spans="1:91">
      <c r="A128" s="4"/>
      <c r="B128" s="92"/>
      <c r="C128" s="388" t="s">
        <v>182</v>
      </c>
      <c r="D128" s="388"/>
      <c r="E128" s="388"/>
      <c r="F128" s="388"/>
      <c r="G128" s="388"/>
      <c r="H128" s="388"/>
      <c r="I128" s="388"/>
      <c r="J128" s="388"/>
      <c r="K128" s="388"/>
      <c r="L128" s="93"/>
      <c r="N128" s="139"/>
      <c r="O128" s="148"/>
      <c r="P128" s="220"/>
      <c r="Q128" s="221"/>
    </row>
    <row r="129" spans="1:91" ht="15" customHeight="1">
      <c r="A129" s="4"/>
      <c r="B129" s="92"/>
      <c r="C129" s="388" t="s">
        <v>183</v>
      </c>
      <c r="D129" s="388"/>
      <c r="E129" s="388"/>
      <c r="F129" s="388"/>
      <c r="G129" s="388"/>
      <c r="H129" s="388"/>
      <c r="I129" s="388"/>
      <c r="J129" s="388"/>
      <c r="K129" s="388"/>
      <c r="L129" s="98"/>
      <c r="N129" s="139"/>
      <c r="O129" s="148"/>
      <c r="P129" s="220"/>
      <c r="Q129" s="221"/>
    </row>
    <row r="130" spans="1:91" ht="15" customHeight="1">
      <c r="A130" s="4"/>
      <c r="B130" s="92"/>
      <c r="C130" s="379" t="s">
        <v>267</v>
      </c>
      <c r="D130" s="380" t="s">
        <v>185</v>
      </c>
      <c r="E130" s="380"/>
      <c r="F130" s="380"/>
      <c r="G130" s="380"/>
      <c r="H130" s="380"/>
      <c r="I130" s="380"/>
      <c r="J130" s="380"/>
      <c r="K130" s="164"/>
      <c r="L130" s="98"/>
      <c r="N130" s="139"/>
      <c r="O130" s="148"/>
      <c r="P130" s="220"/>
      <c r="Q130" s="221"/>
    </row>
    <row r="131" spans="1:91" ht="15" customHeight="1">
      <c r="A131" s="4"/>
      <c r="B131" s="92"/>
      <c r="C131" s="379"/>
      <c r="D131" s="398" t="s">
        <v>73</v>
      </c>
      <c r="E131" s="398" t="s">
        <v>190</v>
      </c>
      <c r="F131" s="401" t="s">
        <v>186</v>
      </c>
      <c r="G131" s="401"/>
      <c r="H131" s="401"/>
      <c r="I131" s="402" t="s">
        <v>188</v>
      </c>
      <c r="J131" s="398" t="s">
        <v>189</v>
      </c>
      <c r="K131" s="164"/>
      <c r="L131" s="98"/>
      <c r="N131" s="139"/>
      <c r="O131" s="148"/>
      <c r="P131" s="220"/>
      <c r="Q131" s="221"/>
    </row>
    <row r="132" spans="1:91" ht="27.6" customHeight="1">
      <c r="A132" s="4"/>
      <c r="B132" s="92"/>
      <c r="C132" s="379"/>
      <c r="D132" s="398"/>
      <c r="E132" s="398"/>
      <c r="F132" s="399" t="s">
        <v>224</v>
      </c>
      <c r="G132" s="399"/>
      <c r="H132" s="206" t="s">
        <v>187</v>
      </c>
      <c r="I132" s="402"/>
      <c r="J132" s="398"/>
      <c r="K132" s="164"/>
      <c r="L132" s="98"/>
      <c r="N132" s="139"/>
      <c r="O132" s="148"/>
      <c r="P132" s="220"/>
      <c r="Q132" s="221"/>
    </row>
    <row r="133" spans="1:91" ht="28.2" customHeight="1">
      <c r="A133" s="4"/>
      <c r="B133" s="92"/>
      <c r="C133" s="379"/>
      <c r="D133" s="203"/>
      <c r="E133" s="204"/>
      <c r="F133" s="400"/>
      <c r="G133" s="400"/>
      <c r="H133" s="204"/>
      <c r="I133" s="204"/>
      <c r="J133" s="205"/>
      <c r="K133" s="164"/>
      <c r="L133" s="98"/>
      <c r="N133" s="139"/>
      <c r="O133" s="148"/>
      <c r="P133" s="220"/>
      <c r="Q133" s="221"/>
    </row>
    <row r="134" spans="1:91" ht="28.2" customHeight="1">
      <c r="A134" s="4"/>
      <c r="B134" s="92"/>
      <c r="C134" s="379"/>
      <c r="D134" s="203"/>
      <c r="E134" s="204"/>
      <c r="F134" s="400"/>
      <c r="G134" s="400"/>
      <c r="H134" s="204"/>
      <c r="I134" s="204"/>
      <c r="J134" s="205"/>
      <c r="K134" s="164"/>
      <c r="L134" s="98"/>
      <c r="N134" s="139"/>
      <c r="O134" s="148"/>
      <c r="P134" s="220"/>
      <c r="Q134" s="221"/>
    </row>
    <row r="135" spans="1:91" ht="28.2" customHeight="1">
      <c r="A135" s="4"/>
      <c r="B135" s="92"/>
      <c r="C135" s="379"/>
      <c r="D135" s="203"/>
      <c r="E135" s="205"/>
      <c r="F135" s="400"/>
      <c r="G135" s="400"/>
      <c r="H135" s="204"/>
      <c r="I135" s="204"/>
      <c r="J135" s="205"/>
      <c r="K135" s="105"/>
      <c r="L135" s="98"/>
      <c r="N135" s="175"/>
      <c r="O135" s="146"/>
      <c r="P135" s="220"/>
      <c r="Q135" s="221"/>
    </row>
    <row r="136" spans="1:91" ht="28.2" customHeight="1">
      <c r="A136" s="4"/>
      <c r="B136" s="92"/>
      <c r="C136" s="379"/>
      <c r="D136" s="203"/>
      <c r="E136" s="204"/>
      <c r="F136" s="400"/>
      <c r="G136" s="400"/>
      <c r="H136" s="204"/>
      <c r="I136" s="204"/>
      <c r="J136" s="205"/>
      <c r="K136" s="105"/>
      <c r="L136" s="98"/>
      <c r="N136" s="141"/>
      <c r="O136" s="146"/>
      <c r="P136" s="220"/>
      <c r="Q136" s="221"/>
    </row>
    <row r="137" spans="1:91" s="10" customFormat="1" ht="13.8">
      <c r="A137" s="7"/>
      <c r="B137" s="99"/>
      <c r="C137" s="69"/>
      <c r="D137" s="69"/>
      <c r="E137" s="430"/>
      <c r="F137" s="430"/>
      <c r="G137" s="430"/>
      <c r="H137" s="430"/>
      <c r="I137" s="430"/>
      <c r="J137" s="430"/>
      <c r="K137" s="430"/>
      <c r="L137" s="100"/>
      <c r="M137" s="9"/>
      <c r="N137" s="140"/>
      <c r="O137" s="146"/>
      <c r="P137" s="223"/>
      <c r="Q137" s="224"/>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c r="CI137" s="9"/>
      <c r="CJ137" s="9"/>
      <c r="CK137" s="9"/>
      <c r="CL137" s="9"/>
      <c r="CM137" s="9"/>
    </row>
    <row r="138" spans="1:91" s="10" customFormat="1" ht="13.8">
      <c r="A138" s="7"/>
      <c r="B138" s="99"/>
      <c r="C138" s="379" t="s">
        <v>268</v>
      </c>
      <c r="D138" s="380" t="s">
        <v>165</v>
      </c>
      <c r="E138" s="380"/>
      <c r="F138" s="380"/>
      <c r="G138" s="380"/>
      <c r="H138" s="380"/>
      <c r="I138" s="380"/>
      <c r="J138" s="380"/>
      <c r="K138" s="101"/>
      <c r="L138" s="100"/>
      <c r="M138" s="9"/>
      <c r="N138" s="140"/>
      <c r="O138" s="146"/>
      <c r="P138" s="223"/>
      <c r="Q138" s="224"/>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c r="BF138" s="9"/>
      <c r="BG138" s="9"/>
      <c r="BH138" s="9"/>
      <c r="BI138" s="9"/>
      <c r="BJ138" s="9"/>
      <c r="BK138" s="9"/>
      <c r="BL138" s="9"/>
      <c r="BM138" s="9"/>
      <c r="BN138" s="9"/>
      <c r="BO138" s="9"/>
      <c r="BP138" s="9"/>
      <c r="BQ138" s="9"/>
      <c r="BR138" s="9"/>
      <c r="BS138" s="9"/>
      <c r="BT138" s="9"/>
      <c r="BU138" s="9"/>
      <c r="BV138" s="9"/>
      <c r="BW138" s="9"/>
      <c r="BX138" s="9"/>
      <c r="BY138" s="9"/>
      <c r="BZ138" s="9"/>
      <c r="CA138" s="9"/>
      <c r="CB138" s="9"/>
      <c r="CC138" s="9"/>
      <c r="CD138" s="9"/>
      <c r="CE138" s="9"/>
      <c r="CF138" s="9"/>
      <c r="CG138" s="9"/>
      <c r="CH138" s="9"/>
      <c r="CI138" s="9"/>
      <c r="CJ138" s="9"/>
      <c r="CK138" s="9"/>
      <c r="CL138" s="9"/>
      <c r="CM138" s="9"/>
    </row>
    <row r="139" spans="1:91" s="10" customFormat="1" ht="13.8">
      <c r="A139" s="7"/>
      <c r="B139" s="99"/>
      <c r="C139" s="379"/>
      <c r="D139" s="381" t="s">
        <v>192</v>
      </c>
      <c r="E139" s="381"/>
      <c r="F139" s="382" t="s">
        <v>195</v>
      </c>
      <c r="G139" s="382"/>
      <c r="H139" s="382"/>
      <c r="I139" s="382"/>
      <c r="J139" s="382"/>
      <c r="K139" s="101"/>
      <c r="L139" s="100"/>
      <c r="M139" s="9"/>
      <c r="N139" s="140"/>
      <c r="O139" s="146"/>
      <c r="P139" s="223"/>
      <c r="Q139" s="224"/>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c r="BF139" s="9"/>
      <c r="BG139" s="9"/>
      <c r="BH139" s="9"/>
      <c r="BI139" s="9"/>
      <c r="BJ139" s="9"/>
      <c r="BK139" s="9"/>
      <c r="BL139" s="9"/>
      <c r="BM139" s="9"/>
      <c r="BN139" s="9"/>
      <c r="BO139" s="9"/>
      <c r="BP139" s="9"/>
      <c r="BQ139" s="9"/>
      <c r="BR139" s="9"/>
      <c r="BS139" s="9"/>
      <c r="BT139" s="9"/>
      <c r="BU139" s="9"/>
      <c r="BV139" s="9"/>
      <c r="BW139" s="9"/>
      <c r="BX139" s="9"/>
      <c r="BY139" s="9"/>
      <c r="BZ139" s="9"/>
      <c r="CA139" s="9"/>
      <c r="CB139" s="9"/>
      <c r="CC139" s="9"/>
      <c r="CD139" s="9"/>
      <c r="CE139" s="9"/>
      <c r="CF139" s="9"/>
      <c r="CG139" s="9"/>
      <c r="CH139" s="9"/>
      <c r="CI139" s="9"/>
      <c r="CJ139" s="9"/>
      <c r="CK139" s="9"/>
      <c r="CL139" s="9"/>
      <c r="CM139" s="9"/>
    </row>
    <row r="140" spans="1:91" s="10" customFormat="1" ht="13.8">
      <c r="A140" s="7"/>
      <c r="B140" s="99"/>
      <c r="C140" s="379"/>
      <c r="D140" s="381" t="s">
        <v>193</v>
      </c>
      <c r="E140" s="381"/>
      <c r="F140" s="382" t="s">
        <v>196</v>
      </c>
      <c r="G140" s="382"/>
      <c r="H140" s="382"/>
      <c r="I140" s="382"/>
      <c r="J140" s="382"/>
      <c r="K140" s="101"/>
      <c r="L140" s="100"/>
      <c r="M140" s="9"/>
      <c r="N140" s="140"/>
      <c r="O140" s="146"/>
      <c r="P140" s="223"/>
      <c r="Q140" s="224"/>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c r="BQ140" s="9"/>
      <c r="BR140" s="9"/>
      <c r="BS140" s="9"/>
      <c r="BT140" s="9"/>
      <c r="BU140" s="9"/>
      <c r="BV140" s="9"/>
      <c r="BW140" s="9"/>
      <c r="BX140" s="9"/>
      <c r="BY140" s="9"/>
      <c r="BZ140" s="9"/>
      <c r="CA140" s="9"/>
      <c r="CB140" s="9"/>
      <c r="CC140" s="9"/>
      <c r="CD140" s="9"/>
      <c r="CE140" s="9"/>
      <c r="CF140" s="9"/>
      <c r="CG140" s="9"/>
      <c r="CH140" s="9"/>
      <c r="CI140" s="9"/>
      <c r="CJ140" s="9"/>
      <c r="CK140" s="9"/>
      <c r="CL140" s="9"/>
      <c r="CM140" s="9"/>
    </row>
    <row r="141" spans="1:91" s="10" customFormat="1" ht="13.8">
      <c r="A141" s="7"/>
      <c r="B141" s="99"/>
      <c r="C141" s="379"/>
      <c r="D141" s="383" t="s">
        <v>194</v>
      </c>
      <c r="E141" s="383"/>
      <c r="F141" s="382" t="s">
        <v>197</v>
      </c>
      <c r="G141" s="382"/>
      <c r="H141" s="382"/>
      <c r="I141" s="382"/>
      <c r="J141" s="382"/>
      <c r="K141" s="101"/>
      <c r="L141" s="100"/>
      <c r="M141" s="9"/>
      <c r="N141" s="140"/>
      <c r="O141" s="146"/>
      <c r="P141" s="223"/>
      <c r="Q141" s="224"/>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c r="BN141" s="9"/>
      <c r="BO141" s="9"/>
      <c r="BP141" s="9"/>
      <c r="BQ141" s="9"/>
      <c r="BR141" s="9"/>
      <c r="BS141" s="9"/>
      <c r="BT141" s="9"/>
      <c r="BU141" s="9"/>
      <c r="BV141" s="9"/>
      <c r="BW141" s="9"/>
      <c r="BX141" s="9"/>
      <c r="BY141" s="9"/>
      <c r="BZ141" s="9"/>
      <c r="CA141" s="9"/>
      <c r="CB141" s="9"/>
      <c r="CC141" s="9"/>
      <c r="CD141" s="9"/>
      <c r="CE141" s="9"/>
      <c r="CF141" s="9"/>
      <c r="CG141" s="9"/>
      <c r="CH141" s="9"/>
      <c r="CI141" s="9"/>
      <c r="CJ141" s="9"/>
      <c r="CK141" s="9"/>
      <c r="CL141" s="9"/>
      <c r="CM141" s="9"/>
    </row>
    <row r="142" spans="1:91" s="10" customFormat="1" ht="13.8">
      <c r="A142" s="7"/>
      <c r="B142" s="99"/>
      <c r="C142" s="69"/>
      <c r="D142" s="69"/>
      <c r="E142" s="102"/>
      <c r="F142" s="102"/>
      <c r="G142" s="70"/>
      <c r="H142" s="101"/>
      <c r="I142" s="101"/>
      <c r="J142" s="101"/>
      <c r="K142" s="101"/>
      <c r="L142" s="100"/>
      <c r="M142" s="9"/>
      <c r="N142" s="140"/>
      <c r="O142" s="146"/>
      <c r="P142" s="223"/>
      <c r="Q142" s="224"/>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c r="BF142" s="9"/>
      <c r="BG142" s="9"/>
      <c r="BH142" s="9"/>
      <c r="BI142" s="9"/>
      <c r="BJ142" s="9"/>
      <c r="BK142" s="9"/>
      <c r="BL142" s="9"/>
      <c r="BM142" s="9"/>
      <c r="BN142" s="9"/>
      <c r="BO142" s="9"/>
      <c r="BP142" s="9"/>
      <c r="BQ142" s="9"/>
      <c r="BR142" s="9"/>
      <c r="BS142" s="9"/>
      <c r="BT142" s="9"/>
      <c r="BU142" s="9"/>
      <c r="BV142" s="9"/>
      <c r="BW142" s="9"/>
      <c r="BX142" s="9"/>
      <c r="BY142" s="9"/>
      <c r="BZ142" s="9"/>
      <c r="CA142" s="9"/>
      <c r="CB142" s="9"/>
      <c r="CC142" s="9"/>
      <c r="CD142" s="9"/>
      <c r="CE142" s="9"/>
      <c r="CF142" s="9"/>
      <c r="CG142" s="9"/>
      <c r="CH142" s="9"/>
      <c r="CI142" s="9"/>
      <c r="CJ142" s="9"/>
      <c r="CK142" s="9"/>
      <c r="CL142" s="9"/>
      <c r="CM142" s="9"/>
    </row>
    <row r="143" spans="1:91" s="10" customFormat="1" ht="13.8">
      <c r="A143" s="4"/>
      <c r="B143" s="92"/>
      <c r="C143" s="68"/>
      <c r="D143" s="68"/>
      <c r="E143" s="70"/>
      <c r="F143" s="70"/>
      <c r="G143" s="70"/>
      <c r="H143" s="70"/>
      <c r="I143" s="70"/>
      <c r="J143" s="70"/>
      <c r="K143" s="70"/>
      <c r="L143" s="96"/>
      <c r="M143" s="9"/>
      <c r="N143" s="139"/>
      <c r="O143" s="148"/>
      <c r="P143" s="223"/>
      <c r="Q143" s="224"/>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L143" s="9"/>
      <c r="BM143" s="9"/>
      <c r="BN143" s="9"/>
      <c r="BO143" s="9"/>
      <c r="BP143" s="9"/>
      <c r="BQ143" s="9"/>
      <c r="BR143" s="9"/>
      <c r="BS143" s="9"/>
      <c r="BT143" s="9"/>
      <c r="BU143" s="9"/>
      <c r="BV143" s="9"/>
      <c r="BW143" s="9"/>
      <c r="BX143" s="9"/>
      <c r="BY143" s="9"/>
      <c r="BZ143" s="9"/>
      <c r="CA143" s="9"/>
      <c r="CB143" s="9"/>
      <c r="CC143" s="9"/>
      <c r="CD143" s="9"/>
      <c r="CE143" s="9"/>
      <c r="CF143" s="9"/>
      <c r="CG143" s="9"/>
      <c r="CH143" s="9"/>
      <c r="CI143" s="9"/>
      <c r="CJ143" s="9"/>
      <c r="CK143" s="9"/>
      <c r="CL143" s="9"/>
      <c r="CM143" s="9"/>
    </row>
    <row r="144" spans="1:91" s="53" customFormat="1" ht="22.2" customHeight="1">
      <c r="A144" s="57"/>
      <c r="B144" s="209"/>
      <c r="C144" s="389" t="s">
        <v>269</v>
      </c>
      <c r="D144" s="389"/>
      <c r="E144" s="389"/>
      <c r="F144" s="389"/>
      <c r="G144" s="389"/>
      <c r="H144" s="389"/>
      <c r="I144" s="389"/>
      <c r="J144" s="389"/>
      <c r="K144" s="389"/>
      <c r="L144" s="390"/>
      <c r="M144" s="56"/>
      <c r="N144" s="225"/>
      <c r="O144" s="212"/>
      <c r="P144" s="226"/>
      <c r="Q144" s="227"/>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c r="BJ144" s="56"/>
      <c r="BK144" s="56"/>
      <c r="BL144" s="56"/>
      <c r="BM144" s="56"/>
      <c r="BN144" s="56"/>
      <c r="BO144" s="56"/>
      <c r="BP144" s="56"/>
      <c r="BQ144" s="56"/>
      <c r="BR144" s="56"/>
      <c r="BS144" s="56"/>
      <c r="BT144" s="56"/>
      <c r="BU144" s="56"/>
      <c r="BV144" s="56"/>
      <c r="BW144" s="56"/>
      <c r="BX144" s="56"/>
      <c r="BY144" s="56"/>
      <c r="BZ144" s="56"/>
      <c r="CA144" s="56"/>
      <c r="CB144" s="56"/>
      <c r="CC144" s="56"/>
      <c r="CD144" s="56"/>
      <c r="CE144" s="56"/>
      <c r="CF144" s="56"/>
      <c r="CG144" s="56"/>
      <c r="CH144" s="56"/>
      <c r="CI144" s="56"/>
      <c r="CJ144" s="56"/>
      <c r="CK144" s="56"/>
      <c r="CL144" s="56"/>
      <c r="CM144" s="56"/>
    </row>
    <row r="145" spans="1:91" s="53" customFormat="1" ht="13.8">
      <c r="A145" s="57"/>
      <c r="B145" s="99"/>
      <c r="C145" s="397" t="s">
        <v>270</v>
      </c>
      <c r="D145" s="397"/>
      <c r="E145" s="397"/>
      <c r="F145" s="397"/>
      <c r="G145" s="397"/>
      <c r="H145" s="397"/>
      <c r="I145" s="397"/>
      <c r="J145" s="397"/>
      <c r="K145" s="397"/>
      <c r="L145" s="93"/>
      <c r="M145" s="56"/>
      <c r="N145" s="218"/>
      <c r="O145" s="147"/>
      <c r="P145" s="172"/>
      <c r="Q145" s="147"/>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c r="BJ145" s="56"/>
      <c r="BK145" s="56"/>
      <c r="BL145" s="56"/>
      <c r="BM145" s="56"/>
      <c r="BN145" s="56"/>
      <c r="BO145" s="56"/>
      <c r="BP145" s="56"/>
      <c r="BQ145" s="56"/>
      <c r="BR145" s="56"/>
      <c r="BS145" s="56"/>
      <c r="BT145" s="56"/>
      <c r="BU145" s="56"/>
      <c r="BV145" s="56"/>
      <c r="BW145" s="56"/>
      <c r="BX145" s="56"/>
      <c r="BY145" s="56"/>
      <c r="BZ145" s="56"/>
      <c r="CA145" s="56"/>
      <c r="CB145" s="56"/>
      <c r="CC145" s="56"/>
      <c r="CD145" s="56"/>
      <c r="CE145" s="56"/>
      <c r="CF145" s="56"/>
      <c r="CG145" s="56"/>
      <c r="CH145" s="56"/>
      <c r="CI145" s="56"/>
      <c r="CJ145" s="56"/>
      <c r="CK145" s="56"/>
      <c r="CL145" s="56"/>
      <c r="CM145" s="56"/>
    </row>
    <row r="146" spans="1:91" s="10" customFormat="1" ht="13.8">
      <c r="A146" s="4"/>
      <c r="B146" s="92"/>
      <c r="C146" s="68"/>
      <c r="D146" s="68"/>
      <c r="E146" s="171"/>
      <c r="F146" s="171"/>
      <c r="G146" s="171"/>
      <c r="H146" s="171"/>
      <c r="I146" s="171"/>
      <c r="J146" s="171"/>
      <c r="K146" s="109"/>
      <c r="L146" s="96"/>
      <c r="M146" s="9"/>
      <c r="N146" s="139"/>
      <c r="O146" s="146"/>
      <c r="P146" s="223"/>
      <c r="Q146" s="224"/>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c r="BF146" s="9"/>
      <c r="BG146" s="9"/>
      <c r="BH146" s="9"/>
      <c r="BI146" s="9"/>
      <c r="BJ146" s="9"/>
      <c r="BK146" s="9"/>
      <c r="BL146" s="9"/>
      <c r="BM146" s="9"/>
      <c r="BN146" s="9"/>
      <c r="BO146" s="9"/>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row>
    <row r="147" spans="1:91" s="10" customFormat="1" ht="13.8">
      <c r="A147" s="4"/>
      <c r="B147" s="92"/>
      <c r="C147" s="195" t="s">
        <v>73</v>
      </c>
      <c r="D147" s="384" t="s">
        <v>74</v>
      </c>
      <c r="E147" s="384"/>
      <c r="F147" s="384"/>
      <c r="G147" s="384" t="s">
        <v>75</v>
      </c>
      <c r="H147" s="384"/>
      <c r="I147" s="384"/>
      <c r="J147" s="386" t="s">
        <v>76</v>
      </c>
      <c r="K147" s="404" t="s">
        <v>77</v>
      </c>
      <c r="L147" s="96"/>
      <c r="M147" s="9"/>
      <c r="N147" s="139"/>
      <c r="O147" s="146"/>
      <c r="P147" s="223"/>
      <c r="Q147" s="224"/>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c r="BF147" s="9"/>
      <c r="BG147" s="9"/>
      <c r="BH147" s="9"/>
      <c r="BI147" s="9"/>
      <c r="BJ147" s="9"/>
      <c r="BK147" s="9"/>
      <c r="BL147" s="9"/>
      <c r="BM147" s="9"/>
      <c r="BN147" s="9"/>
      <c r="BO147" s="9"/>
      <c r="BP147" s="9"/>
      <c r="BQ147" s="9"/>
      <c r="BR147" s="9"/>
      <c r="BS147" s="9"/>
      <c r="BT147" s="9"/>
      <c r="BU147" s="9"/>
      <c r="BV147" s="9"/>
      <c r="BW147" s="9"/>
      <c r="BX147" s="9"/>
      <c r="BY147" s="9"/>
      <c r="BZ147" s="9"/>
      <c r="CA147" s="9"/>
      <c r="CB147" s="9"/>
      <c r="CC147" s="9"/>
      <c r="CD147" s="9"/>
      <c r="CE147" s="9"/>
      <c r="CF147" s="9"/>
      <c r="CG147" s="9"/>
      <c r="CH147" s="9"/>
      <c r="CI147" s="9"/>
      <c r="CJ147" s="9"/>
      <c r="CK147" s="9"/>
      <c r="CL147" s="9"/>
      <c r="CM147" s="9"/>
    </row>
    <row r="148" spans="1:91" s="10" customFormat="1" ht="12" customHeight="1">
      <c r="A148" s="4"/>
      <c r="B148" s="92"/>
      <c r="C148" s="379" t="s">
        <v>214</v>
      </c>
      <c r="D148" s="385" t="s">
        <v>202</v>
      </c>
      <c r="E148" s="385"/>
      <c r="F148" s="385"/>
      <c r="G148" s="384"/>
      <c r="H148" s="384"/>
      <c r="I148" s="384"/>
      <c r="J148" s="386"/>
      <c r="K148" s="404"/>
      <c r="L148" s="96"/>
      <c r="M148" s="9"/>
      <c r="N148" s="139"/>
      <c r="O148" s="146"/>
      <c r="P148" s="223"/>
      <c r="Q148" s="224"/>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L148" s="9"/>
      <c r="BM148" s="9"/>
      <c r="BN148" s="9"/>
      <c r="BO148" s="9"/>
      <c r="BP148" s="9"/>
      <c r="BQ148" s="9"/>
      <c r="BR148" s="9"/>
      <c r="BS148" s="9"/>
      <c r="BT148" s="9"/>
      <c r="BU148" s="9"/>
      <c r="BV148" s="9"/>
      <c r="BW148" s="9"/>
      <c r="BX148" s="9"/>
      <c r="BY148" s="9"/>
      <c r="BZ148" s="9"/>
      <c r="CA148" s="9"/>
      <c r="CB148" s="9"/>
      <c r="CC148" s="9"/>
      <c r="CD148" s="9"/>
      <c r="CE148" s="9"/>
      <c r="CF148" s="9"/>
      <c r="CG148" s="9"/>
      <c r="CH148" s="9"/>
      <c r="CI148" s="9"/>
      <c r="CJ148" s="9"/>
      <c r="CK148" s="9"/>
      <c r="CL148" s="9"/>
      <c r="CM148" s="9"/>
    </row>
    <row r="149" spans="1:91" s="10" customFormat="1" ht="15.6" customHeight="1">
      <c r="A149" s="4"/>
      <c r="B149" s="92"/>
      <c r="C149" s="379"/>
      <c r="D149" s="385"/>
      <c r="E149" s="385"/>
      <c r="F149" s="385"/>
      <c r="G149" s="196"/>
      <c r="H149" s="393" t="s">
        <v>203</v>
      </c>
      <c r="I149" s="393"/>
      <c r="J149" s="391" t="s">
        <v>208</v>
      </c>
      <c r="K149" s="392" t="str">
        <f>IF(N149=1,"High risk",IF(N149=2,"Medium risk", "Low risk"))</f>
        <v>High risk</v>
      </c>
      <c r="L149" s="96"/>
      <c r="M149" s="9"/>
      <c r="N149" s="260">
        <v>1</v>
      </c>
      <c r="O149" s="151"/>
      <c r="P149" s="219">
        <f>IF(N149=1,5,IF(N149=2,3,0))</f>
        <v>5</v>
      </c>
      <c r="Q149" s="228"/>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c r="BH149" s="9"/>
      <c r="BI149" s="9"/>
      <c r="BJ149" s="9"/>
      <c r="BK149" s="9"/>
      <c r="BL149" s="9"/>
      <c r="BM149" s="9"/>
      <c r="BN149" s="9"/>
      <c r="BO149" s="9"/>
      <c r="BP149" s="9"/>
      <c r="BQ149" s="9"/>
      <c r="BR149" s="9"/>
      <c r="BS149" s="9"/>
      <c r="BT149" s="9"/>
      <c r="BU149" s="9"/>
      <c r="BV149" s="9"/>
      <c r="BW149" s="9"/>
      <c r="BX149" s="9"/>
      <c r="BY149" s="9"/>
      <c r="BZ149" s="9"/>
      <c r="CA149" s="9"/>
      <c r="CB149" s="9"/>
      <c r="CC149" s="9"/>
      <c r="CD149" s="9"/>
      <c r="CE149" s="9"/>
      <c r="CF149" s="9"/>
      <c r="CG149" s="9"/>
      <c r="CH149" s="9"/>
      <c r="CI149" s="9"/>
      <c r="CJ149" s="9"/>
      <c r="CK149" s="9"/>
      <c r="CL149" s="9"/>
      <c r="CM149" s="9"/>
    </row>
    <row r="150" spans="1:91" s="10" customFormat="1" ht="17.399999999999999" customHeight="1">
      <c r="A150" s="4"/>
      <c r="B150" s="92"/>
      <c r="C150" s="379"/>
      <c r="D150" s="385"/>
      <c r="E150" s="385"/>
      <c r="F150" s="385"/>
      <c r="G150" s="196"/>
      <c r="H150" s="393" t="s">
        <v>204</v>
      </c>
      <c r="I150" s="393"/>
      <c r="J150" s="391"/>
      <c r="K150" s="392"/>
      <c r="L150" s="96"/>
      <c r="M150" s="9"/>
      <c r="N150" s="139"/>
      <c r="O150" s="146"/>
      <c r="P150" s="223"/>
      <c r="Q150" s="224"/>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c r="BI150" s="9"/>
      <c r="BJ150" s="9"/>
      <c r="BK150" s="9"/>
      <c r="BL150" s="9"/>
      <c r="BM150" s="9"/>
      <c r="BN150" s="9"/>
      <c r="BO150" s="9"/>
      <c r="BP150" s="9"/>
      <c r="BQ150" s="9"/>
      <c r="BR150" s="9"/>
      <c r="BS150" s="9"/>
      <c r="BT150" s="9"/>
      <c r="BU150" s="9"/>
      <c r="BV150" s="9"/>
      <c r="BW150" s="9"/>
      <c r="BX150" s="9"/>
      <c r="BY150" s="9"/>
      <c r="BZ150" s="9"/>
      <c r="CA150" s="9"/>
      <c r="CB150" s="9"/>
      <c r="CC150" s="9"/>
      <c r="CD150" s="9"/>
      <c r="CE150" s="9"/>
      <c r="CF150" s="9"/>
      <c r="CG150" s="9"/>
      <c r="CH150" s="9"/>
      <c r="CI150" s="9"/>
      <c r="CJ150" s="9"/>
      <c r="CK150" s="9"/>
      <c r="CL150" s="9"/>
      <c r="CM150" s="9"/>
    </row>
    <row r="151" spans="1:91" s="10" customFormat="1" ht="18" customHeight="1">
      <c r="A151" s="4"/>
      <c r="B151" s="92"/>
      <c r="C151" s="379"/>
      <c r="D151" s="385"/>
      <c r="E151" s="385"/>
      <c r="F151" s="385"/>
      <c r="G151" s="197"/>
      <c r="H151" s="393" t="s">
        <v>205</v>
      </c>
      <c r="I151" s="393"/>
      <c r="J151" s="391"/>
      <c r="K151" s="392"/>
      <c r="L151" s="96"/>
      <c r="M151" s="9"/>
      <c r="N151" s="175"/>
      <c r="O151" s="146"/>
      <c r="P151" s="223"/>
      <c r="Q151" s="224"/>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c r="BH151" s="9"/>
      <c r="BI151" s="9"/>
      <c r="BJ151" s="9"/>
      <c r="BK151" s="9"/>
      <c r="BL151" s="9"/>
      <c r="BM151" s="9"/>
      <c r="BN151" s="9"/>
      <c r="BO151" s="9"/>
      <c r="BP151" s="9"/>
      <c r="BQ151" s="9"/>
      <c r="BR151" s="9"/>
      <c r="BS151" s="9"/>
      <c r="BT151" s="9"/>
      <c r="BU151" s="9"/>
      <c r="BV151" s="9"/>
      <c r="BW151" s="9"/>
      <c r="BX151" s="9"/>
      <c r="BY151" s="9"/>
      <c r="BZ151" s="9"/>
      <c r="CA151" s="9"/>
      <c r="CB151" s="9"/>
      <c r="CC151" s="9"/>
      <c r="CD151" s="9"/>
      <c r="CE151" s="9"/>
      <c r="CF151" s="9"/>
      <c r="CG151" s="9"/>
      <c r="CH151" s="9"/>
      <c r="CI151" s="9"/>
      <c r="CJ151" s="9"/>
      <c r="CK151" s="9"/>
      <c r="CL151" s="9"/>
      <c r="CM151" s="9"/>
    </row>
    <row r="152" spans="1:91" ht="13.8">
      <c r="A152" s="4"/>
      <c r="B152" s="92"/>
      <c r="C152" s="379" t="s">
        <v>216</v>
      </c>
      <c r="D152" s="385" t="s">
        <v>238</v>
      </c>
      <c r="E152" s="385"/>
      <c r="F152" s="385"/>
      <c r="G152" s="384"/>
      <c r="H152" s="384"/>
      <c r="I152" s="384"/>
      <c r="J152" s="384"/>
      <c r="K152" s="201" t="s">
        <v>8</v>
      </c>
      <c r="L152" s="108"/>
      <c r="N152" s="218"/>
      <c r="O152" s="147"/>
      <c r="P152" s="232" t="s">
        <v>8</v>
      </c>
      <c r="Q152" s="233"/>
    </row>
    <row r="153" spans="1:91" ht="13.8" customHeight="1">
      <c r="A153" s="4"/>
      <c r="B153" s="92"/>
      <c r="C153" s="379"/>
      <c r="D153" s="385"/>
      <c r="E153" s="385"/>
      <c r="F153" s="385"/>
      <c r="G153" s="196"/>
      <c r="H153" s="393" t="s">
        <v>102</v>
      </c>
      <c r="I153" s="393"/>
      <c r="J153" s="391" t="s">
        <v>230</v>
      </c>
      <c r="K153" s="392" t="str">
        <f>IF(N153=2,"N/A",IF(K149="High risk","Medium risk",IF(K149="Medium risk","Low risk","Low risk")))</f>
        <v>Medium risk</v>
      </c>
      <c r="L153" s="108"/>
      <c r="N153" s="259">
        <v>1</v>
      </c>
      <c r="O153" s="149"/>
      <c r="P153" s="232">
        <f>IF(N153=2,P147,IF(N153=1,IF(K153="High Risk",5,IF(K153="Medium Risk",3,0)),0))</f>
        <v>3</v>
      </c>
      <c r="Q153" s="233"/>
    </row>
    <row r="154" spans="1:91" ht="13.8" customHeight="1">
      <c r="A154" s="4"/>
      <c r="B154" s="92"/>
      <c r="C154" s="379"/>
      <c r="D154" s="385"/>
      <c r="E154" s="385"/>
      <c r="F154" s="385"/>
      <c r="G154" s="196"/>
      <c r="H154" s="393" t="s">
        <v>73</v>
      </c>
      <c r="I154" s="393"/>
      <c r="J154" s="391"/>
      <c r="K154" s="392"/>
      <c r="L154" s="108"/>
      <c r="N154" s="175"/>
      <c r="O154" s="146"/>
      <c r="P154" s="220"/>
      <c r="Q154" s="221"/>
    </row>
    <row r="155" spans="1:91" ht="27" customHeight="1">
      <c r="A155" s="4"/>
      <c r="B155" s="92"/>
      <c r="C155" s="379"/>
      <c r="D155" s="394" t="s">
        <v>232</v>
      </c>
      <c r="E155" s="394"/>
      <c r="F155" s="395" t="s">
        <v>199</v>
      </c>
      <c r="G155" s="395"/>
      <c r="H155" s="396"/>
      <c r="I155" s="396"/>
      <c r="J155" s="391" t="s">
        <v>237</v>
      </c>
      <c r="K155" s="392"/>
      <c r="L155" s="108"/>
      <c r="N155" s="175"/>
      <c r="O155" s="146"/>
      <c r="P155" s="220"/>
      <c r="Q155" s="221"/>
    </row>
    <row r="156" spans="1:91" ht="27" customHeight="1">
      <c r="A156" s="4"/>
      <c r="B156" s="92"/>
      <c r="C156" s="379"/>
      <c r="D156" s="394" t="s">
        <v>164</v>
      </c>
      <c r="E156" s="394"/>
      <c r="F156" s="395" t="s">
        <v>198</v>
      </c>
      <c r="G156" s="395"/>
      <c r="H156" s="396"/>
      <c r="I156" s="396"/>
      <c r="J156" s="391"/>
      <c r="K156" s="392"/>
      <c r="L156" s="108"/>
      <c r="N156" s="175"/>
      <c r="O156" s="146"/>
      <c r="P156" s="220"/>
      <c r="Q156" s="221"/>
    </row>
    <row r="157" spans="1:91" ht="27" customHeight="1">
      <c r="A157" s="4"/>
      <c r="B157" s="92"/>
      <c r="C157" s="379"/>
      <c r="D157" s="394" t="s">
        <v>234</v>
      </c>
      <c r="E157" s="394"/>
      <c r="F157" s="395" t="s">
        <v>233</v>
      </c>
      <c r="G157" s="395"/>
      <c r="H157" s="396"/>
      <c r="I157" s="396"/>
      <c r="J157" s="391"/>
      <c r="K157" s="392"/>
      <c r="L157" s="108"/>
      <c r="N157" s="175"/>
      <c r="O157" s="146"/>
      <c r="P157" s="220"/>
      <c r="Q157" s="221"/>
    </row>
    <row r="158" spans="1:91" ht="12" customHeight="1">
      <c r="A158" s="4"/>
      <c r="B158" s="92"/>
      <c r="C158" s="68"/>
      <c r="D158" s="68"/>
      <c r="E158" s="68"/>
      <c r="F158" s="68"/>
      <c r="G158" s="68"/>
      <c r="H158" s="95"/>
      <c r="I158" s="95"/>
      <c r="J158" s="95"/>
      <c r="K158" s="95"/>
      <c r="L158" s="96"/>
      <c r="N158" s="139"/>
      <c r="O158" s="146"/>
      <c r="P158" s="220"/>
      <c r="Q158" s="221"/>
    </row>
    <row r="159" spans="1:91" ht="15" customHeight="1">
      <c r="A159" s="4"/>
      <c r="B159" s="92"/>
      <c r="C159" s="397" t="s">
        <v>239</v>
      </c>
      <c r="D159" s="397"/>
      <c r="E159" s="397"/>
      <c r="F159" s="397"/>
      <c r="G159" s="397"/>
      <c r="H159" s="397"/>
      <c r="I159" s="397"/>
      <c r="J159" s="397"/>
      <c r="K159" s="397"/>
      <c r="L159" s="93"/>
      <c r="N159" s="175"/>
      <c r="O159" s="146"/>
      <c r="P159" s="234"/>
      <c r="Q159" s="221"/>
    </row>
    <row r="160" spans="1:91" ht="15" customHeight="1">
      <c r="A160" s="4"/>
      <c r="B160" s="92"/>
      <c r="C160" s="388" t="s">
        <v>209</v>
      </c>
      <c r="D160" s="388"/>
      <c r="E160" s="388"/>
      <c r="F160" s="388"/>
      <c r="G160" s="388"/>
      <c r="H160" s="388"/>
      <c r="I160" s="388"/>
      <c r="J160" s="388"/>
      <c r="K160" s="388"/>
      <c r="L160" s="98"/>
      <c r="N160" s="141"/>
      <c r="O160" s="146"/>
      <c r="P160" s="220"/>
      <c r="Q160" s="221"/>
    </row>
    <row r="161" spans="1:96" s="10" customFormat="1" ht="13.8">
      <c r="A161" s="7"/>
      <c r="B161" s="99"/>
      <c r="C161" s="388" t="s">
        <v>210</v>
      </c>
      <c r="D161" s="388"/>
      <c r="E161" s="388"/>
      <c r="F161" s="388"/>
      <c r="G161" s="388"/>
      <c r="H161" s="388"/>
      <c r="I161" s="388"/>
      <c r="J161" s="388"/>
      <c r="K161" s="388"/>
      <c r="L161" s="111"/>
      <c r="M161" s="9"/>
      <c r="N161" s="235"/>
      <c r="O161" s="146"/>
      <c r="P161" s="223"/>
      <c r="Q161" s="224"/>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c r="BN161" s="9"/>
      <c r="BO161" s="9"/>
      <c r="BP161" s="9"/>
      <c r="BQ161" s="9"/>
      <c r="BR161" s="9"/>
      <c r="BS161" s="9"/>
      <c r="BT161" s="9"/>
      <c r="BU161" s="9"/>
      <c r="BV161" s="9"/>
      <c r="BW161" s="9"/>
      <c r="BX161" s="9"/>
      <c r="BY161" s="9"/>
      <c r="BZ161" s="9"/>
      <c r="CA161" s="9"/>
      <c r="CB161" s="9"/>
      <c r="CC161" s="9"/>
      <c r="CD161" s="9"/>
      <c r="CE161" s="9"/>
      <c r="CF161" s="9"/>
      <c r="CG161" s="9"/>
      <c r="CH161" s="9"/>
      <c r="CI161" s="9"/>
      <c r="CJ161" s="9"/>
      <c r="CK161" s="9"/>
      <c r="CL161" s="9"/>
      <c r="CM161" s="9"/>
    </row>
    <row r="162" spans="1:96" s="10" customFormat="1" ht="13.8">
      <c r="A162" s="7"/>
      <c r="B162" s="99"/>
      <c r="C162" s="388" t="s">
        <v>211</v>
      </c>
      <c r="D162" s="388"/>
      <c r="E162" s="388"/>
      <c r="F162" s="388"/>
      <c r="G162" s="388"/>
      <c r="H162" s="388"/>
      <c r="I162" s="388"/>
      <c r="J162" s="388"/>
      <c r="K162" s="388"/>
      <c r="L162" s="111"/>
      <c r="N162" s="235"/>
      <c r="O162" s="146"/>
      <c r="P162" s="223"/>
      <c r="Q162" s="224"/>
      <c r="U162" s="8"/>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c r="BP162" s="9"/>
      <c r="BQ162" s="9"/>
      <c r="BR162" s="9"/>
      <c r="BS162" s="9"/>
      <c r="BT162" s="9"/>
      <c r="BU162" s="9"/>
      <c r="BV162" s="9"/>
      <c r="BW162" s="9"/>
      <c r="BX162" s="9"/>
      <c r="BY162" s="9"/>
      <c r="BZ162" s="9"/>
      <c r="CA162" s="9"/>
      <c r="CB162" s="9"/>
      <c r="CC162" s="9"/>
      <c r="CD162" s="9"/>
      <c r="CE162" s="9"/>
      <c r="CF162" s="9"/>
      <c r="CG162" s="9"/>
      <c r="CH162" s="9"/>
      <c r="CI162" s="9"/>
      <c r="CJ162" s="9"/>
      <c r="CK162" s="9"/>
      <c r="CL162" s="9"/>
      <c r="CM162" s="9"/>
      <c r="CN162" s="9"/>
      <c r="CO162" s="9"/>
      <c r="CP162" s="9"/>
      <c r="CQ162" s="9"/>
      <c r="CR162" s="9"/>
    </row>
    <row r="163" spans="1:96" s="53" customFormat="1" ht="13.8">
      <c r="A163" s="57"/>
      <c r="B163" s="112"/>
      <c r="C163" s="115"/>
      <c r="D163" s="115"/>
      <c r="E163" s="173"/>
      <c r="F163" s="173"/>
      <c r="G163" s="173"/>
      <c r="H163" s="173"/>
      <c r="I163" s="173"/>
      <c r="J163" s="173"/>
      <c r="K163" s="173"/>
      <c r="L163" s="120"/>
      <c r="M163" s="56"/>
      <c r="N163" s="137"/>
      <c r="O163" s="146"/>
      <c r="P163" s="172"/>
      <c r="Q163" s="147"/>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c r="BB163" s="56"/>
      <c r="BC163" s="56"/>
      <c r="BD163" s="56"/>
      <c r="BE163" s="56"/>
      <c r="BF163" s="56"/>
      <c r="BG163" s="56"/>
      <c r="BH163" s="56"/>
      <c r="BI163" s="56"/>
      <c r="BJ163" s="56"/>
      <c r="BK163" s="56"/>
      <c r="BL163" s="56"/>
      <c r="BM163" s="56"/>
      <c r="BN163" s="56"/>
      <c r="BO163" s="56"/>
      <c r="BP163" s="56"/>
      <c r="BQ163" s="56"/>
      <c r="BR163" s="56"/>
      <c r="BS163" s="56"/>
      <c r="BT163" s="56"/>
      <c r="BU163" s="56"/>
      <c r="BV163" s="56"/>
      <c r="BW163" s="56"/>
      <c r="BX163" s="56"/>
      <c r="BY163" s="56"/>
      <c r="BZ163" s="56"/>
      <c r="CA163" s="56"/>
      <c r="CB163" s="56"/>
      <c r="CC163" s="56"/>
      <c r="CD163" s="56"/>
      <c r="CE163" s="56"/>
      <c r="CF163" s="56"/>
      <c r="CG163" s="56"/>
      <c r="CH163" s="56"/>
      <c r="CI163" s="56"/>
      <c r="CJ163" s="56"/>
      <c r="CK163" s="56"/>
      <c r="CL163" s="56"/>
      <c r="CM163" s="56"/>
    </row>
    <row r="164" spans="1:96" s="53" customFormat="1" ht="13.8">
      <c r="A164" s="57"/>
      <c r="B164" s="112"/>
      <c r="C164" s="115"/>
      <c r="D164" s="115"/>
      <c r="E164" s="173"/>
      <c r="F164" s="173"/>
      <c r="G164" s="173"/>
      <c r="H164" s="173"/>
      <c r="I164" s="173"/>
      <c r="J164" s="173"/>
      <c r="K164" s="173"/>
      <c r="L164" s="120"/>
      <c r="M164" s="56"/>
      <c r="N164" s="137"/>
      <c r="O164" s="146"/>
      <c r="P164" s="172"/>
      <c r="Q164" s="147"/>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6"/>
      <c r="BE164" s="56"/>
      <c r="BF164" s="56"/>
      <c r="BG164" s="56"/>
      <c r="BH164" s="56"/>
      <c r="BI164" s="56"/>
      <c r="BJ164" s="56"/>
      <c r="BK164" s="56"/>
      <c r="BL164" s="56"/>
      <c r="BM164" s="56"/>
      <c r="BN164" s="56"/>
      <c r="BO164" s="56"/>
      <c r="BP164" s="56"/>
      <c r="BQ164" s="56"/>
      <c r="BR164" s="56"/>
      <c r="BS164" s="56"/>
      <c r="BT164" s="56"/>
      <c r="BU164" s="56"/>
      <c r="BV164" s="56"/>
      <c r="BW164" s="56"/>
      <c r="BX164" s="56"/>
      <c r="BY164" s="56"/>
      <c r="BZ164" s="56"/>
      <c r="CA164" s="56"/>
      <c r="CB164" s="56"/>
      <c r="CC164" s="56"/>
      <c r="CD164" s="56"/>
      <c r="CE164" s="56"/>
      <c r="CF164" s="56"/>
      <c r="CG164" s="56"/>
      <c r="CH164" s="56"/>
      <c r="CI164" s="56"/>
      <c r="CJ164" s="56"/>
      <c r="CK164" s="56"/>
      <c r="CL164" s="56"/>
      <c r="CM164" s="56"/>
    </row>
    <row r="165" spans="1:96" s="53" customFormat="1" ht="22.2" customHeight="1">
      <c r="A165" s="57"/>
      <c r="B165" s="209"/>
      <c r="C165" s="389" t="s">
        <v>271</v>
      </c>
      <c r="D165" s="389"/>
      <c r="E165" s="389"/>
      <c r="F165" s="389"/>
      <c r="G165" s="389"/>
      <c r="H165" s="389"/>
      <c r="I165" s="389"/>
      <c r="J165" s="389"/>
      <c r="K165" s="389"/>
      <c r="L165" s="390"/>
      <c r="M165" s="56"/>
      <c r="N165" s="225"/>
      <c r="O165" s="212"/>
      <c r="P165" s="226"/>
      <c r="Q165" s="227"/>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c r="BB165" s="56"/>
      <c r="BC165" s="56"/>
      <c r="BD165" s="56"/>
      <c r="BE165" s="56"/>
      <c r="BF165" s="56"/>
      <c r="BG165" s="56"/>
      <c r="BH165" s="56"/>
      <c r="BI165" s="56"/>
      <c r="BJ165" s="56"/>
      <c r="BK165" s="56"/>
      <c r="BL165" s="56"/>
      <c r="BM165" s="56"/>
      <c r="BN165" s="56"/>
      <c r="BO165" s="56"/>
      <c r="BP165" s="56"/>
      <c r="BQ165" s="56"/>
      <c r="BR165" s="56"/>
      <c r="BS165" s="56"/>
      <c r="BT165" s="56"/>
      <c r="BU165" s="56"/>
      <c r="BV165" s="56"/>
      <c r="BW165" s="56"/>
      <c r="BX165" s="56"/>
      <c r="BY165" s="56"/>
      <c r="BZ165" s="56"/>
      <c r="CA165" s="56"/>
      <c r="CB165" s="56"/>
      <c r="CC165" s="56"/>
      <c r="CD165" s="56"/>
      <c r="CE165" s="56"/>
      <c r="CF165" s="56"/>
      <c r="CG165" s="56"/>
      <c r="CH165" s="56"/>
      <c r="CI165" s="56"/>
      <c r="CJ165" s="56"/>
      <c r="CK165" s="56"/>
      <c r="CL165" s="56"/>
      <c r="CM165" s="56"/>
    </row>
    <row r="166" spans="1:96" s="53" customFormat="1" ht="13.8">
      <c r="A166" s="57"/>
      <c r="B166" s="99"/>
      <c r="C166" s="397" t="s">
        <v>213</v>
      </c>
      <c r="D166" s="397"/>
      <c r="E166" s="397"/>
      <c r="F166" s="397"/>
      <c r="G166" s="397"/>
      <c r="H166" s="397"/>
      <c r="I166" s="397"/>
      <c r="J166" s="397"/>
      <c r="K166" s="397"/>
      <c r="L166" s="93"/>
      <c r="M166" s="56"/>
      <c r="N166" s="218"/>
      <c r="O166" s="147"/>
      <c r="P166" s="172"/>
      <c r="Q166" s="147"/>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6"/>
      <c r="BE166" s="56"/>
      <c r="BF166" s="56"/>
      <c r="BG166" s="56"/>
      <c r="BH166" s="56"/>
      <c r="BI166" s="56"/>
      <c r="BJ166" s="56"/>
      <c r="BK166" s="56"/>
      <c r="BL166" s="56"/>
      <c r="BM166" s="56"/>
      <c r="BN166" s="56"/>
      <c r="BO166" s="56"/>
      <c r="BP166" s="56"/>
      <c r="BQ166" s="56"/>
      <c r="BR166" s="56"/>
      <c r="BS166" s="56"/>
      <c r="BT166" s="56"/>
      <c r="BU166" s="56"/>
      <c r="BV166" s="56"/>
      <c r="BW166" s="56"/>
      <c r="BX166" s="56"/>
      <c r="BY166" s="56"/>
      <c r="BZ166" s="56"/>
      <c r="CA166" s="56"/>
      <c r="CB166" s="56"/>
      <c r="CC166" s="56"/>
      <c r="CD166" s="56"/>
      <c r="CE166" s="56"/>
      <c r="CF166" s="56"/>
      <c r="CG166" s="56"/>
      <c r="CH166" s="56"/>
      <c r="CI166" s="56"/>
      <c r="CJ166" s="56"/>
      <c r="CK166" s="56"/>
      <c r="CL166" s="56"/>
      <c r="CM166" s="56"/>
    </row>
    <row r="167" spans="1:96" s="53" customFormat="1" ht="13.8">
      <c r="A167" s="57"/>
      <c r="B167" s="112"/>
      <c r="C167" s="115"/>
      <c r="D167" s="115"/>
      <c r="E167" s="173"/>
      <c r="F167" s="173"/>
      <c r="G167" s="173"/>
      <c r="H167" s="173"/>
      <c r="I167" s="173"/>
      <c r="J167" s="173"/>
      <c r="K167" s="173"/>
      <c r="L167" s="120"/>
      <c r="M167" s="56"/>
      <c r="N167" s="137"/>
      <c r="O167" s="147"/>
      <c r="P167" s="172"/>
      <c r="Q167" s="147"/>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6"/>
      <c r="BE167" s="56"/>
      <c r="BF167" s="56"/>
      <c r="BG167" s="56"/>
      <c r="BH167" s="56"/>
      <c r="BI167" s="56"/>
      <c r="BJ167" s="56"/>
      <c r="BK167" s="56"/>
      <c r="BL167" s="56"/>
      <c r="BM167" s="56"/>
      <c r="BN167" s="56"/>
      <c r="BO167" s="56"/>
      <c r="BP167" s="56"/>
      <c r="BQ167" s="56"/>
      <c r="BR167" s="56"/>
      <c r="BS167" s="56"/>
      <c r="BT167" s="56"/>
      <c r="BU167" s="56"/>
      <c r="BV167" s="56"/>
      <c r="BW167" s="56"/>
      <c r="BX167" s="56"/>
      <c r="BY167" s="56"/>
      <c r="BZ167" s="56"/>
      <c r="CA167" s="56"/>
      <c r="CB167" s="56"/>
      <c r="CC167" s="56"/>
      <c r="CD167" s="56"/>
      <c r="CE167" s="56"/>
      <c r="CF167" s="56"/>
      <c r="CG167" s="56"/>
      <c r="CH167" s="56"/>
      <c r="CI167" s="56"/>
      <c r="CJ167" s="56"/>
      <c r="CK167" s="56"/>
      <c r="CL167" s="56"/>
      <c r="CM167" s="56"/>
    </row>
    <row r="168" spans="1:96" s="53" customFormat="1" ht="13.8">
      <c r="A168" s="57"/>
      <c r="B168" s="112"/>
      <c r="C168" s="195" t="s">
        <v>73</v>
      </c>
      <c r="D168" s="384" t="s">
        <v>74</v>
      </c>
      <c r="E168" s="384"/>
      <c r="F168" s="384"/>
      <c r="G168" s="384" t="s">
        <v>75</v>
      </c>
      <c r="H168" s="384"/>
      <c r="I168" s="384"/>
      <c r="J168" s="386" t="s">
        <v>76</v>
      </c>
      <c r="K168" s="404" t="s">
        <v>77</v>
      </c>
      <c r="L168" s="120"/>
      <c r="M168" s="56"/>
      <c r="N168" s="137"/>
      <c r="O168" s="147"/>
      <c r="P168" s="172"/>
      <c r="Q168" s="147"/>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c r="AT168" s="56"/>
      <c r="AU168" s="56"/>
      <c r="AV168" s="56"/>
      <c r="AW168" s="56"/>
      <c r="AX168" s="56"/>
      <c r="AY168" s="56"/>
      <c r="AZ168" s="56"/>
      <c r="BA168" s="56"/>
      <c r="BB168" s="56"/>
      <c r="BC168" s="56"/>
      <c r="BD168" s="56"/>
      <c r="BE168" s="56"/>
      <c r="BF168" s="56"/>
      <c r="BG168" s="56"/>
      <c r="BH168" s="56"/>
      <c r="BI168" s="56"/>
      <c r="BJ168" s="56"/>
      <c r="BK168" s="56"/>
      <c r="BL168" s="56"/>
      <c r="BM168" s="56"/>
      <c r="BN168" s="56"/>
      <c r="BO168" s="56"/>
      <c r="BP168" s="56"/>
      <c r="BQ168" s="56"/>
      <c r="BR168" s="56"/>
      <c r="BS168" s="56"/>
      <c r="BT168" s="56"/>
      <c r="BU168" s="56"/>
      <c r="BV168" s="56"/>
      <c r="BW168" s="56"/>
      <c r="BX168" s="56"/>
      <c r="BY168" s="56"/>
      <c r="BZ168" s="56"/>
      <c r="CA168" s="56"/>
      <c r="CB168" s="56"/>
      <c r="CC168" s="56"/>
      <c r="CD168" s="56"/>
      <c r="CE168" s="56"/>
      <c r="CF168" s="56"/>
      <c r="CG168" s="56"/>
      <c r="CH168" s="56"/>
      <c r="CI168" s="56"/>
      <c r="CJ168" s="56"/>
      <c r="CK168" s="56"/>
      <c r="CL168" s="56"/>
      <c r="CM168" s="56"/>
    </row>
    <row r="169" spans="1:96" s="53" customFormat="1">
      <c r="A169" s="57"/>
      <c r="B169" s="112"/>
      <c r="C169" s="379" t="s">
        <v>272</v>
      </c>
      <c r="D169" s="385" t="s">
        <v>215</v>
      </c>
      <c r="E169" s="385"/>
      <c r="F169" s="385"/>
      <c r="G169" s="384"/>
      <c r="H169" s="384"/>
      <c r="I169" s="384"/>
      <c r="J169" s="386"/>
      <c r="K169" s="404"/>
      <c r="L169" s="120"/>
      <c r="M169" s="56"/>
      <c r="N169" s="137"/>
      <c r="O169" s="147"/>
      <c r="P169" s="172"/>
      <c r="Q169" s="147"/>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6"/>
      <c r="AY169" s="56"/>
      <c r="AZ169" s="56"/>
      <c r="BA169" s="56"/>
      <c r="BB169" s="56"/>
      <c r="BC169" s="56"/>
      <c r="BD169" s="56"/>
      <c r="BE169" s="56"/>
      <c r="BF169" s="56"/>
      <c r="BG169" s="56"/>
      <c r="BH169" s="56"/>
      <c r="BI169" s="56"/>
      <c r="BJ169" s="56"/>
      <c r="BK169" s="56"/>
      <c r="BL169" s="56"/>
      <c r="BM169" s="56"/>
      <c r="BN169" s="56"/>
      <c r="BO169" s="56"/>
      <c r="BP169" s="56"/>
      <c r="BQ169" s="56"/>
      <c r="BR169" s="56"/>
      <c r="BS169" s="56"/>
      <c r="BT169" s="56"/>
      <c r="BU169" s="56"/>
      <c r="BV169" s="56"/>
      <c r="BW169" s="56"/>
      <c r="BX169" s="56"/>
      <c r="BY169" s="56"/>
      <c r="BZ169" s="56"/>
      <c r="CA169" s="56"/>
      <c r="CB169" s="56"/>
      <c r="CC169" s="56"/>
      <c r="CD169" s="56"/>
      <c r="CE169" s="56"/>
      <c r="CF169" s="56"/>
      <c r="CG169" s="56"/>
      <c r="CH169" s="56"/>
      <c r="CI169" s="56"/>
      <c r="CJ169" s="56"/>
      <c r="CK169" s="56"/>
      <c r="CL169" s="56"/>
      <c r="CM169" s="56"/>
    </row>
    <row r="170" spans="1:96" s="53" customFormat="1">
      <c r="A170" s="57"/>
      <c r="B170" s="112"/>
      <c r="C170" s="379"/>
      <c r="D170" s="385"/>
      <c r="E170" s="385"/>
      <c r="F170" s="385"/>
      <c r="G170" s="196"/>
      <c r="H170" s="393" t="s">
        <v>102</v>
      </c>
      <c r="I170" s="393"/>
      <c r="J170" s="391"/>
      <c r="K170" s="392" t="str">
        <f>IF(N170=1,"Medium risk", "Low risk")</f>
        <v>Medium risk</v>
      </c>
      <c r="L170" s="120"/>
      <c r="M170" s="56"/>
      <c r="N170" s="261">
        <v>1</v>
      </c>
      <c r="O170" s="149"/>
      <c r="P170" s="219">
        <f>IF(N170=1,3,0)</f>
        <v>3</v>
      </c>
      <c r="Q170" s="228"/>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6"/>
      <c r="BE170" s="56"/>
      <c r="BF170" s="56"/>
      <c r="BG170" s="56"/>
      <c r="BH170" s="56"/>
      <c r="BI170" s="56"/>
      <c r="BJ170" s="56"/>
      <c r="BK170" s="56"/>
      <c r="BL170" s="56"/>
      <c r="BM170" s="56"/>
      <c r="BN170" s="56"/>
      <c r="BO170" s="56"/>
      <c r="BP170" s="56"/>
      <c r="BQ170" s="56"/>
      <c r="BR170" s="56"/>
      <c r="BS170" s="56"/>
      <c r="BT170" s="56"/>
      <c r="BU170" s="56"/>
      <c r="BV170" s="56"/>
      <c r="BW170" s="56"/>
      <c r="BX170" s="56"/>
      <c r="BY170" s="56"/>
      <c r="BZ170" s="56"/>
      <c r="CA170" s="56"/>
      <c r="CB170" s="56"/>
      <c r="CC170" s="56"/>
      <c r="CD170" s="56"/>
      <c r="CE170" s="56"/>
      <c r="CF170" s="56"/>
      <c r="CG170" s="56"/>
      <c r="CH170" s="56"/>
      <c r="CI170" s="56"/>
      <c r="CJ170" s="56"/>
      <c r="CK170" s="56"/>
      <c r="CL170" s="56"/>
      <c r="CM170" s="56"/>
    </row>
    <row r="171" spans="1:96" s="53" customFormat="1">
      <c r="A171" s="57"/>
      <c r="B171" s="112"/>
      <c r="C171" s="379"/>
      <c r="D171" s="385"/>
      <c r="E171" s="385"/>
      <c r="F171" s="385"/>
      <c r="G171" s="196"/>
      <c r="H171" s="393" t="s">
        <v>73</v>
      </c>
      <c r="I171" s="393"/>
      <c r="J171" s="391"/>
      <c r="K171" s="392"/>
      <c r="L171" s="120"/>
      <c r="M171" s="56"/>
      <c r="N171" s="215"/>
      <c r="O171" s="147"/>
      <c r="P171" s="172"/>
      <c r="Q171" s="147"/>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c r="BB171" s="56"/>
      <c r="BC171" s="56"/>
      <c r="BD171" s="56"/>
      <c r="BE171" s="56"/>
      <c r="BF171" s="56"/>
      <c r="BG171" s="56"/>
      <c r="BH171" s="56"/>
      <c r="BI171" s="56"/>
      <c r="BJ171" s="56"/>
      <c r="BK171" s="56"/>
      <c r="BL171" s="56"/>
      <c r="BM171" s="56"/>
      <c r="BN171" s="56"/>
      <c r="BO171" s="56"/>
      <c r="BP171" s="56"/>
      <c r="BQ171" s="56"/>
      <c r="BR171" s="56"/>
      <c r="BS171" s="56"/>
      <c r="BT171" s="56"/>
      <c r="BU171" s="56"/>
      <c r="BV171" s="56"/>
      <c r="BW171" s="56"/>
      <c r="BX171" s="56"/>
      <c r="BY171" s="56"/>
      <c r="BZ171" s="56"/>
      <c r="CA171" s="56"/>
      <c r="CB171" s="56"/>
      <c r="CC171" s="56"/>
      <c r="CD171" s="56"/>
      <c r="CE171" s="56"/>
      <c r="CF171" s="56"/>
      <c r="CG171" s="56"/>
      <c r="CH171" s="56"/>
      <c r="CI171" s="56"/>
      <c r="CJ171" s="56"/>
      <c r="CK171" s="56"/>
      <c r="CL171" s="56"/>
      <c r="CM171" s="56"/>
    </row>
    <row r="172" spans="1:96" s="53" customFormat="1" ht="13.8">
      <c r="A172" s="57"/>
      <c r="B172" s="112"/>
      <c r="C172" s="379" t="s">
        <v>273</v>
      </c>
      <c r="D172" s="385" t="s">
        <v>217</v>
      </c>
      <c r="E172" s="385"/>
      <c r="F172" s="385"/>
      <c r="G172" s="406"/>
      <c r="H172" s="406"/>
      <c r="I172" s="406"/>
      <c r="J172" s="406"/>
      <c r="K172" s="406"/>
      <c r="L172" s="120"/>
      <c r="M172" s="56"/>
      <c r="N172" s="215"/>
      <c r="O172" s="147"/>
      <c r="P172" s="172"/>
      <c r="Q172" s="147"/>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c r="BB172" s="56"/>
      <c r="BC172" s="56"/>
      <c r="BD172" s="56"/>
      <c r="BE172" s="56"/>
      <c r="BF172" s="56"/>
      <c r="BG172" s="56"/>
      <c r="BH172" s="56"/>
      <c r="BI172" s="56"/>
      <c r="BJ172" s="56"/>
      <c r="BK172" s="56"/>
      <c r="BL172" s="56"/>
      <c r="BM172" s="56"/>
      <c r="BN172" s="56"/>
      <c r="BO172" s="56"/>
      <c r="BP172" s="56"/>
      <c r="BQ172" s="56"/>
      <c r="BR172" s="56"/>
      <c r="BS172" s="56"/>
      <c r="BT172" s="56"/>
      <c r="BU172" s="56"/>
      <c r="BV172" s="56"/>
      <c r="BW172" s="56"/>
      <c r="BX172" s="56"/>
      <c r="BY172" s="56"/>
      <c r="BZ172" s="56"/>
      <c r="CA172" s="56"/>
      <c r="CB172" s="56"/>
      <c r="CC172" s="56"/>
      <c r="CD172" s="56"/>
      <c r="CE172" s="56"/>
      <c r="CF172" s="56"/>
      <c r="CG172" s="56"/>
      <c r="CH172" s="56"/>
      <c r="CI172" s="56"/>
      <c r="CJ172" s="56"/>
      <c r="CK172" s="56"/>
      <c r="CL172" s="56"/>
      <c r="CM172" s="56"/>
    </row>
    <row r="173" spans="1:96" s="53" customFormat="1" ht="19.8" customHeight="1">
      <c r="A173" s="57"/>
      <c r="B173" s="112"/>
      <c r="C173" s="379"/>
      <c r="D173" s="385"/>
      <c r="E173" s="385"/>
      <c r="F173" s="385"/>
      <c r="G173" s="196"/>
      <c r="H173" s="393" t="s">
        <v>102</v>
      </c>
      <c r="I173" s="393"/>
      <c r="J173" s="391" t="s">
        <v>218</v>
      </c>
      <c r="K173" s="392" t="str">
        <f>IF(N173=1,"Medium risk", "Low risk")</f>
        <v>Medium risk</v>
      </c>
      <c r="L173" s="120"/>
      <c r="M173" s="56"/>
      <c r="N173" s="261">
        <v>1</v>
      </c>
      <c r="O173" s="149"/>
      <c r="P173" s="219">
        <f>IF(N173=1,5,0)</f>
        <v>5</v>
      </c>
      <c r="Q173" s="228"/>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6"/>
      <c r="BE173" s="56"/>
      <c r="BF173" s="56"/>
      <c r="BG173" s="56"/>
      <c r="BH173" s="56"/>
      <c r="BI173" s="56"/>
      <c r="BJ173" s="56"/>
      <c r="BK173" s="56"/>
      <c r="BL173" s="56"/>
      <c r="BM173" s="56"/>
      <c r="BN173" s="56"/>
      <c r="BO173" s="56"/>
      <c r="BP173" s="56"/>
      <c r="BQ173" s="56"/>
      <c r="BR173" s="56"/>
      <c r="BS173" s="56"/>
      <c r="BT173" s="56"/>
      <c r="BU173" s="56"/>
      <c r="BV173" s="56"/>
      <c r="BW173" s="56"/>
      <c r="BX173" s="56"/>
      <c r="BY173" s="56"/>
      <c r="BZ173" s="56"/>
      <c r="CA173" s="56"/>
      <c r="CB173" s="56"/>
      <c r="CC173" s="56"/>
      <c r="CD173" s="56"/>
      <c r="CE173" s="56"/>
      <c r="CF173" s="56"/>
      <c r="CG173" s="56"/>
      <c r="CH173" s="56"/>
      <c r="CI173" s="56"/>
      <c r="CJ173" s="56"/>
      <c r="CK173" s="56"/>
      <c r="CL173" s="56"/>
      <c r="CM173" s="56"/>
    </row>
    <row r="174" spans="1:96" s="53" customFormat="1" ht="19.2" customHeight="1">
      <c r="A174" s="57"/>
      <c r="B174" s="112"/>
      <c r="C174" s="379"/>
      <c r="D174" s="385"/>
      <c r="E174" s="385"/>
      <c r="F174" s="385"/>
      <c r="G174" s="196"/>
      <c r="H174" s="393" t="s">
        <v>73</v>
      </c>
      <c r="I174" s="393"/>
      <c r="J174" s="391"/>
      <c r="K174" s="392"/>
      <c r="L174" s="120"/>
      <c r="M174" s="56"/>
      <c r="N174" s="215"/>
      <c r="O174" s="147"/>
      <c r="P174" s="172"/>
      <c r="Q174" s="147"/>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c r="BB174" s="56"/>
      <c r="BC174" s="56"/>
      <c r="BD174" s="56"/>
      <c r="BE174" s="56"/>
      <c r="BF174" s="56"/>
      <c r="BG174" s="56"/>
      <c r="BH174" s="56"/>
      <c r="BI174" s="56"/>
      <c r="BJ174" s="56"/>
      <c r="BK174" s="56"/>
      <c r="BL174" s="56"/>
      <c r="BM174" s="56"/>
      <c r="BN174" s="56"/>
      <c r="BO174" s="56"/>
      <c r="BP174" s="56"/>
      <c r="BQ174" s="56"/>
      <c r="BR174" s="56"/>
      <c r="BS174" s="56"/>
      <c r="BT174" s="56"/>
      <c r="BU174" s="56"/>
      <c r="BV174" s="56"/>
      <c r="BW174" s="56"/>
      <c r="BX174" s="56"/>
      <c r="BY174" s="56"/>
      <c r="BZ174" s="56"/>
      <c r="CA174" s="56"/>
      <c r="CB174" s="56"/>
      <c r="CC174" s="56"/>
      <c r="CD174" s="56"/>
      <c r="CE174" s="56"/>
      <c r="CF174" s="56"/>
      <c r="CG174" s="56"/>
      <c r="CH174" s="56"/>
      <c r="CI174" s="56"/>
      <c r="CJ174" s="56"/>
      <c r="CK174" s="56"/>
      <c r="CL174" s="56"/>
      <c r="CM174" s="56"/>
    </row>
    <row r="175" spans="1:96" s="53" customFormat="1" ht="13.8">
      <c r="A175" s="57"/>
      <c r="B175" s="112"/>
      <c r="C175" s="379" t="s">
        <v>274</v>
      </c>
      <c r="D175" s="385" t="s">
        <v>223</v>
      </c>
      <c r="E175" s="385"/>
      <c r="F175" s="385"/>
      <c r="G175" s="406"/>
      <c r="H175" s="406"/>
      <c r="I175" s="406"/>
      <c r="J175" s="406"/>
      <c r="K175" s="406"/>
      <c r="L175" s="120"/>
      <c r="M175" s="56"/>
      <c r="N175" s="215"/>
      <c r="O175" s="147"/>
      <c r="P175" s="172"/>
      <c r="Q175" s="147"/>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c r="BB175" s="56"/>
      <c r="BC175" s="56"/>
      <c r="BD175" s="56"/>
      <c r="BE175" s="56"/>
      <c r="BF175" s="56"/>
      <c r="BG175" s="56"/>
      <c r="BH175" s="56"/>
      <c r="BI175" s="56"/>
      <c r="BJ175" s="56"/>
      <c r="BK175" s="56"/>
      <c r="BL175" s="56"/>
      <c r="BM175" s="56"/>
      <c r="BN175" s="56"/>
      <c r="BO175" s="56"/>
      <c r="BP175" s="56"/>
      <c r="BQ175" s="56"/>
      <c r="BR175" s="56"/>
      <c r="BS175" s="56"/>
      <c r="BT175" s="56"/>
      <c r="BU175" s="56"/>
      <c r="BV175" s="56"/>
      <c r="BW175" s="56"/>
      <c r="BX175" s="56"/>
      <c r="BY175" s="56"/>
      <c r="BZ175" s="56"/>
      <c r="CA175" s="56"/>
      <c r="CB175" s="56"/>
      <c r="CC175" s="56"/>
      <c r="CD175" s="56"/>
      <c r="CE175" s="56"/>
      <c r="CF175" s="56"/>
      <c r="CG175" s="56"/>
      <c r="CH175" s="56"/>
      <c r="CI175" s="56"/>
      <c r="CJ175" s="56"/>
      <c r="CK175" s="56"/>
      <c r="CL175" s="56"/>
      <c r="CM175" s="56"/>
    </row>
    <row r="176" spans="1:96" s="53" customFormat="1" ht="17.399999999999999" customHeight="1">
      <c r="A176" s="57"/>
      <c r="B176" s="112"/>
      <c r="C176" s="379"/>
      <c r="D176" s="385"/>
      <c r="E176" s="385"/>
      <c r="F176" s="385"/>
      <c r="G176" s="196"/>
      <c r="H176" s="393" t="s">
        <v>219</v>
      </c>
      <c r="I176" s="393"/>
      <c r="J176" s="391" t="s">
        <v>222</v>
      </c>
      <c r="K176" s="392" t="str">
        <f>IF(N176=1,"High risk",IF(N176=2,"Medium risk", "Low risk"))</f>
        <v>High risk</v>
      </c>
      <c r="L176" s="120"/>
      <c r="M176" s="56"/>
      <c r="N176" s="261">
        <v>1</v>
      </c>
      <c r="O176" s="149"/>
      <c r="P176" s="219">
        <f>IF(N176=1,5,IF(N176=2,3,0))</f>
        <v>5</v>
      </c>
      <c r="Q176" s="228"/>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c r="BB176" s="56"/>
      <c r="BC176" s="56"/>
      <c r="BD176" s="56"/>
      <c r="BE176" s="56"/>
      <c r="BF176" s="56"/>
      <c r="BG176" s="56"/>
      <c r="BH176" s="56"/>
      <c r="BI176" s="56"/>
      <c r="BJ176" s="56"/>
      <c r="BK176" s="56"/>
      <c r="BL176" s="56"/>
      <c r="BM176" s="56"/>
      <c r="BN176" s="56"/>
      <c r="BO176" s="56"/>
      <c r="BP176" s="56"/>
      <c r="BQ176" s="56"/>
      <c r="BR176" s="56"/>
      <c r="BS176" s="56"/>
      <c r="BT176" s="56"/>
      <c r="BU176" s="56"/>
      <c r="BV176" s="56"/>
      <c r="BW176" s="56"/>
      <c r="BX176" s="56"/>
      <c r="BY176" s="56"/>
      <c r="BZ176" s="56"/>
      <c r="CA176" s="56"/>
      <c r="CB176" s="56"/>
      <c r="CC176" s="56"/>
      <c r="CD176" s="56"/>
      <c r="CE176" s="56"/>
      <c r="CF176" s="56"/>
      <c r="CG176" s="56"/>
      <c r="CH176" s="56"/>
      <c r="CI176" s="56"/>
      <c r="CJ176" s="56"/>
      <c r="CK176" s="56"/>
      <c r="CL176" s="56"/>
      <c r="CM176" s="56"/>
    </row>
    <row r="177" spans="1:91" s="53" customFormat="1" ht="19.2" customHeight="1">
      <c r="A177" s="57"/>
      <c r="B177" s="112"/>
      <c r="C177" s="379"/>
      <c r="D177" s="385"/>
      <c r="E177" s="385"/>
      <c r="F177" s="385"/>
      <c r="G177" s="196"/>
      <c r="H177" s="393" t="s">
        <v>220</v>
      </c>
      <c r="I177" s="393"/>
      <c r="J177" s="391"/>
      <c r="K177" s="392"/>
      <c r="L177" s="120"/>
      <c r="M177" s="56"/>
      <c r="N177" s="137"/>
      <c r="O177" s="147"/>
      <c r="P177" s="172"/>
      <c r="Q177" s="147"/>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c r="BB177" s="56"/>
      <c r="BC177" s="56"/>
      <c r="BD177" s="56"/>
      <c r="BE177" s="56"/>
      <c r="BF177" s="56"/>
      <c r="BG177" s="56"/>
      <c r="BH177" s="56"/>
      <c r="BI177" s="56"/>
      <c r="BJ177" s="56"/>
      <c r="BK177" s="56"/>
      <c r="BL177" s="56"/>
      <c r="BM177" s="56"/>
      <c r="BN177" s="56"/>
      <c r="BO177" s="56"/>
      <c r="BP177" s="56"/>
      <c r="BQ177" s="56"/>
      <c r="BR177" s="56"/>
      <c r="BS177" s="56"/>
      <c r="BT177" s="56"/>
      <c r="BU177" s="56"/>
      <c r="BV177" s="56"/>
      <c r="BW177" s="56"/>
      <c r="BX177" s="56"/>
      <c r="BY177" s="56"/>
      <c r="BZ177" s="56"/>
      <c r="CA177" s="56"/>
      <c r="CB177" s="56"/>
      <c r="CC177" s="56"/>
      <c r="CD177" s="56"/>
      <c r="CE177" s="56"/>
      <c r="CF177" s="56"/>
      <c r="CG177" s="56"/>
      <c r="CH177" s="56"/>
      <c r="CI177" s="56"/>
      <c r="CJ177" s="56"/>
      <c r="CK177" s="56"/>
      <c r="CL177" s="56"/>
      <c r="CM177" s="56"/>
    </row>
    <row r="178" spans="1:91" s="53" customFormat="1" ht="18" customHeight="1">
      <c r="A178" s="57"/>
      <c r="B178" s="112"/>
      <c r="C178" s="379"/>
      <c r="D178" s="385"/>
      <c r="E178" s="385"/>
      <c r="F178" s="385"/>
      <c r="G178" s="197"/>
      <c r="H178" s="393" t="s">
        <v>221</v>
      </c>
      <c r="I178" s="393"/>
      <c r="J178" s="391"/>
      <c r="K178" s="392"/>
      <c r="L178" s="120"/>
      <c r="M178" s="56"/>
      <c r="N178" s="137"/>
      <c r="O178" s="147"/>
      <c r="P178" s="172"/>
      <c r="Q178" s="147"/>
      <c r="R178" s="56"/>
      <c r="S178" s="56"/>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c r="BB178" s="56"/>
      <c r="BC178" s="56"/>
      <c r="BD178" s="56"/>
      <c r="BE178" s="56"/>
      <c r="BF178" s="56"/>
      <c r="BG178" s="56"/>
      <c r="BH178" s="56"/>
      <c r="BI178" s="56"/>
      <c r="BJ178" s="56"/>
      <c r="BK178" s="56"/>
      <c r="BL178" s="56"/>
      <c r="BM178" s="56"/>
      <c r="BN178" s="56"/>
      <c r="BO178" s="56"/>
      <c r="BP178" s="56"/>
      <c r="BQ178" s="56"/>
      <c r="BR178" s="56"/>
      <c r="BS178" s="56"/>
      <c r="BT178" s="56"/>
      <c r="BU178" s="56"/>
      <c r="BV178" s="56"/>
      <c r="BW178" s="56"/>
      <c r="BX178" s="56"/>
      <c r="BY178" s="56"/>
      <c r="BZ178" s="56"/>
      <c r="CA178" s="56"/>
      <c r="CB178" s="56"/>
      <c r="CC178" s="56"/>
      <c r="CD178" s="56"/>
      <c r="CE178" s="56"/>
      <c r="CF178" s="56"/>
      <c r="CG178" s="56"/>
      <c r="CH178" s="56"/>
      <c r="CI178" s="56"/>
      <c r="CJ178" s="56"/>
      <c r="CK178" s="56"/>
      <c r="CL178" s="56"/>
      <c r="CM178" s="56"/>
    </row>
    <row r="179" spans="1:91" ht="12" customHeight="1" thickBot="1">
      <c r="A179" s="4"/>
      <c r="B179" s="92"/>
      <c r="C179" s="68"/>
      <c r="D179" s="68"/>
      <c r="E179" s="95"/>
      <c r="F179" s="95"/>
      <c r="G179" s="95"/>
      <c r="H179" s="95"/>
      <c r="I179" s="95"/>
      <c r="J179" s="95"/>
      <c r="K179" s="95"/>
      <c r="L179" s="96"/>
      <c r="N179" s="139"/>
      <c r="O179" s="147"/>
      <c r="P179" s="220"/>
      <c r="Q179" s="221"/>
    </row>
    <row r="180" spans="1:91" ht="14.4" thickBot="1">
      <c r="A180" s="4"/>
      <c r="B180" s="92"/>
      <c r="C180" s="68"/>
      <c r="D180" s="68"/>
      <c r="E180" s="387"/>
      <c r="F180" s="387"/>
      <c r="G180" s="387"/>
      <c r="H180" s="387"/>
      <c r="I180" s="387"/>
      <c r="J180" s="387"/>
      <c r="K180" s="387"/>
      <c r="L180" s="96"/>
      <c r="N180" s="176" t="s">
        <v>243</v>
      </c>
      <c r="O180" s="177"/>
      <c r="P180" s="178">
        <f>P15+P19+P22+P32+P36+P57+P61+P74+P115+P149+P170+P173+P176</f>
        <v>88</v>
      </c>
      <c r="Q180" s="179"/>
    </row>
    <row r="181" spans="1:91" ht="14.4" customHeight="1" thickBot="1">
      <c r="A181" s="4"/>
      <c r="B181" s="92"/>
      <c r="C181" s="68"/>
      <c r="D181" s="68"/>
      <c r="E181" s="95"/>
      <c r="F181" s="95"/>
      <c r="G181" s="95"/>
      <c r="H181" s="95"/>
      <c r="I181" s="95"/>
      <c r="J181" s="95"/>
      <c r="K181" s="95"/>
      <c r="L181" s="96"/>
      <c r="N181" s="180" t="s">
        <v>242</v>
      </c>
      <c r="O181" s="181"/>
      <c r="P181" s="182">
        <f>P15+P19+P22+P32+P36+P57+P61+P80+P119+P153+P170+P173+P176</f>
        <v>82</v>
      </c>
      <c r="Q181" s="183"/>
    </row>
    <row r="182" spans="1:91" ht="18" customHeight="1" thickBot="1">
      <c r="A182" s="4"/>
      <c r="B182" s="92"/>
      <c r="C182" s="68"/>
      <c r="D182" s="68"/>
      <c r="E182" s="95"/>
      <c r="F182" s="95"/>
      <c r="G182" s="95"/>
      <c r="H182" s="95"/>
      <c r="I182" s="95"/>
      <c r="J182" s="95"/>
      <c r="K182" s="95"/>
      <c r="L182" s="96"/>
      <c r="N182" s="246" t="s">
        <v>279</v>
      </c>
      <c r="O182" s="247"/>
      <c r="P182" s="248" t="str">
        <f>P46</f>
        <v>High risk</v>
      </c>
      <c r="Q182" s="249"/>
    </row>
    <row r="183" spans="1:91" s="2" customFormat="1" ht="5.4" customHeight="1" thickBot="1">
      <c r="A183" s="4"/>
      <c r="B183" s="376"/>
      <c r="C183" s="377"/>
      <c r="D183" s="377"/>
      <c r="E183" s="377"/>
      <c r="F183" s="377"/>
      <c r="G183" s="377"/>
      <c r="H183" s="377"/>
      <c r="I183" s="377"/>
      <c r="J183" s="377"/>
      <c r="K183" s="377"/>
      <c r="L183" s="378"/>
      <c r="N183" s="142"/>
      <c r="O183" s="143"/>
      <c r="P183" s="144"/>
      <c r="Q183" s="145"/>
    </row>
    <row r="184" spans="1:91" s="2" customFormat="1">
      <c r="A184" s="4"/>
      <c r="N184" s="13"/>
      <c r="O184" s="17"/>
      <c r="P184" s="1"/>
    </row>
    <row r="185" spans="1:91">
      <c r="A185" s="4"/>
      <c r="B185" s="2"/>
    </row>
  </sheetData>
  <sheetProtection algorithmName="SHA-512" hashValue="O1KqbIrGimAp6l5DlDkizp7dmyKxbfganOl0XRvS0MmgHXlSf98TRcjgWnejIzImQPslb/hTlJI/0qosif4Uug==" saltValue="xPl4X6dnId3B3XTQkrTssQ==" spinCount="100000" sheet="1" objects="1" scenarios="1"/>
  <mergeCells count="275">
    <mergeCell ref="H157:I157"/>
    <mergeCell ref="F96:G96"/>
    <mergeCell ref="F135:G135"/>
    <mergeCell ref="C41:L41"/>
    <mergeCell ref="C42:K42"/>
    <mergeCell ref="D44:F44"/>
    <mergeCell ref="G44:I45"/>
    <mergeCell ref="J44:J45"/>
    <mergeCell ref="K44:K45"/>
    <mergeCell ref="D45:F47"/>
    <mergeCell ref="C45:C47"/>
    <mergeCell ref="H46:I46"/>
    <mergeCell ref="J46:J47"/>
    <mergeCell ref="K46:K47"/>
    <mergeCell ref="H47:I47"/>
    <mergeCell ref="C49:J49"/>
    <mergeCell ref="C118:C123"/>
    <mergeCell ref="D118:F120"/>
    <mergeCell ref="G118:J118"/>
    <mergeCell ref="H119:I119"/>
    <mergeCell ref="J119:J120"/>
    <mergeCell ref="K119:K123"/>
    <mergeCell ref="H120:I120"/>
    <mergeCell ref="D121:E121"/>
    <mergeCell ref="F121:G121"/>
    <mergeCell ref="H121:I121"/>
    <mergeCell ref="J121:J123"/>
    <mergeCell ref="D122:E122"/>
    <mergeCell ref="F122:G122"/>
    <mergeCell ref="H122:I122"/>
    <mergeCell ref="D123:E123"/>
    <mergeCell ref="F123:G123"/>
    <mergeCell ref="H123:I123"/>
    <mergeCell ref="D79:F81"/>
    <mergeCell ref="D82:E82"/>
    <mergeCell ref="D83:E83"/>
    <mergeCell ref="D84:E84"/>
    <mergeCell ref="F82:G82"/>
    <mergeCell ref="F83:G83"/>
    <mergeCell ref="F84:G84"/>
    <mergeCell ref="H80:I80"/>
    <mergeCell ref="J80:J81"/>
    <mergeCell ref="H81:I81"/>
    <mergeCell ref="H82:I82"/>
    <mergeCell ref="J82:J84"/>
    <mergeCell ref="H83:I83"/>
    <mergeCell ref="H84:I84"/>
    <mergeCell ref="G79:J79"/>
    <mergeCell ref="K80:K84"/>
    <mergeCell ref="C79:C84"/>
    <mergeCell ref="C89:K89"/>
    <mergeCell ref="C90:K90"/>
    <mergeCell ref="C172:C174"/>
    <mergeCell ref="D172:F174"/>
    <mergeCell ref="G172:K172"/>
    <mergeCell ref="H173:I173"/>
    <mergeCell ref="J173:J174"/>
    <mergeCell ref="K173:K174"/>
    <mergeCell ref="H174:I174"/>
    <mergeCell ref="K147:K148"/>
    <mergeCell ref="H149:I149"/>
    <mergeCell ref="J149:J151"/>
    <mergeCell ref="K149:K151"/>
    <mergeCell ref="H150:I150"/>
    <mergeCell ref="H151:I151"/>
    <mergeCell ref="C159:K159"/>
    <mergeCell ref="C160:K160"/>
    <mergeCell ref="C161:K161"/>
    <mergeCell ref="C152:C157"/>
    <mergeCell ref="D152:F154"/>
    <mergeCell ref="G152:J152"/>
    <mergeCell ref="H153:I153"/>
    <mergeCell ref="D156:E156"/>
    <mergeCell ref="F156:G156"/>
    <mergeCell ref="H156:I156"/>
    <mergeCell ref="D157:E157"/>
    <mergeCell ref="C175:C178"/>
    <mergeCell ref="D175:F178"/>
    <mergeCell ref="H176:I176"/>
    <mergeCell ref="H177:I177"/>
    <mergeCell ref="H178:I178"/>
    <mergeCell ref="G175:K175"/>
    <mergeCell ref="J176:J178"/>
    <mergeCell ref="K176:K178"/>
    <mergeCell ref="C166:K166"/>
    <mergeCell ref="D168:F168"/>
    <mergeCell ref="G168:I169"/>
    <mergeCell ref="J168:J169"/>
    <mergeCell ref="K168:K169"/>
    <mergeCell ref="C169:C171"/>
    <mergeCell ref="D169:F171"/>
    <mergeCell ref="H170:I170"/>
    <mergeCell ref="J170:J171"/>
    <mergeCell ref="K170:K171"/>
    <mergeCell ref="H171:I171"/>
    <mergeCell ref="F157:G157"/>
    <mergeCell ref="E137:K137"/>
    <mergeCell ref="E71:K71"/>
    <mergeCell ref="K74:K78"/>
    <mergeCell ref="F93:G93"/>
    <mergeCell ref="F92:I92"/>
    <mergeCell ref="J92:J93"/>
    <mergeCell ref="C144:L144"/>
    <mergeCell ref="C145:K145"/>
    <mergeCell ref="C111:K111"/>
    <mergeCell ref="D99:J99"/>
    <mergeCell ref="D92:D93"/>
    <mergeCell ref="C91:C97"/>
    <mergeCell ref="E92:E93"/>
    <mergeCell ref="F94:G94"/>
    <mergeCell ref="F95:G95"/>
    <mergeCell ref="F97:G97"/>
    <mergeCell ref="D91:J91"/>
    <mergeCell ref="C86:K86"/>
    <mergeCell ref="C87:K87"/>
    <mergeCell ref="C88:K88"/>
    <mergeCell ref="F100:J101"/>
    <mergeCell ref="C99:C106"/>
    <mergeCell ref="D100:E101"/>
    <mergeCell ref="D102:E103"/>
    <mergeCell ref="H20:I20"/>
    <mergeCell ref="C27:L27"/>
    <mergeCell ref="C28:K28"/>
    <mergeCell ref="D30:F30"/>
    <mergeCell ref="C31:C34"/>
    <mergeCell ref="D31:F34"/>
    <mergeCell ref="G30:I31"/>
    <mergeCell ref="J30:J31"/>
    <mergeCell ref="K30:K31"/>
    <mergeCell ref="H32:I32"/>
    <mergeCell ref="H33:I33"/>
    <mergeCell ref="H34:I34"/>
    <mergeCell ref="K32:K34"/>
    <mergeCell ref="J32:J34"/>
    <mergeCell ref="C1:D2"/>
    <mergeCell ref="E1:E2"/>
    <mergeCell ref="H1:H2"/>
    <mergeCell ref="C4:L4"/>
    <mergeCell ref="C10:L10"/>
    <mergeCell ref="C11:K11"/>
    <mergeCell ref="H15:I15"/>
    <mergeCell ref="H16:I16"/>
    <mergeCell ref="H17:I17"/>
    <mergeCell ref="K15:K17"/>
    <mergeCell ref="J15:J17"/>
    <mergeCell ref="C7:J7"/>
    <mergeCell ref="C8:J8"/>
    <mergeCell ref="N1:Q2"/>
    <mergeCell ref="P4:Q4"/>
    <mergeCell ref="N4:O4"/>
    <mergeCell ref="C21:C24"/>
    <mergeCell ref="D21:F24"/>
    <mergeCell ref="H23:I23"/>
    <mergeCell ref="H24:I24"/>
    <mergeCell ref="G18:K18"/>
    <mergeCell ref="J13:J14"/>
    <mergeCell ref="K13:K14"/>
    <mergeCell ref="G21:K21"/>
    <mergeCell ref="J22:J24"/>
    <mergeCell ref="K22:K24"/>
    <mergeCell ref="F1:G2"/>
    <mergeCell ref="D13:F13"/>
    <mergeCell ref="C14:C17"/>
    <mergeCell ref="D14:F17"/>
    <mergeCell ref="G13:I14"/>
    <mergeCell ref="C18:C20"/>
    <mergeCell ref="D18:F20"/>
    <mergeCell ref="K19:K20"/>
    <mergeCell ref="J19:J20"/>
    <mergeCell ref="H22:I22"/>
    <mergeCell ref="H19:I19"/>
    <mergeCell ref="G35:K35"/>
    <mergeCell ref="H36:I36"/>
    <mergeCell ref="H37:I37"/>
    <mergeCell ref="H38:I38"/>
    <mergeCell ref="J36:J38"/>
    <mergeCell ref="K36:K38"/>
    <mergeCell ref="D55:F55"/>
    <mergeCell ref="C52:L52"/>
    <mergeCell ref="K61:K64"/>
    <mergeCell ref="H63:I63"/>
    <mergeCell ref="C56:C59"/>
    <mergeCell ref="D56:F59"/>
    <mergeCell ref="G55:I56"/>
    <mergeCell ref="H57:I57"/>
    <mergeCell ref="H58:I58"/>
    <mergeCell ref="H59:I59"/>
    <mergeCell ref="J55:J56"/>
    <mergeCell ref="K55:K56"/>
    <mergeCell ref="J57:J59"/>
    <mergeCell ref="K57:K59"/>
    <mergeCell ref="C35:C38"/>
    <mergeCell ref="D35:F38"/>
    <mergeCell ref="C67:L67"/>
    <mergeCell ref="C53:J53"/>
    <mergeCell ref="C5:J5"/>
    <mergeCell ref="C68:K68"/>
    <mergeCell ref="C69:K69"/>
    <mergeCell ref="D72:F72"/>
    <mergeCell ref="C73:C78"/>
    <mergeCell ref="D73:F78"/>
    <mergeCell ref="G72:I73"/>
    <mergeCell ref="J72:J73"/>
    <mergeCell ref="K72:K73"/>
    <mergeCell ref="H74:I74"/>
    <mergeCell ref="H75:I75"/>
    <mergeCell ref="H76:I76"/>
    <mergeCell ref="H77:I77"/>
    <mergeCell ref="H78:I78"/>
    <mergeCell ref="C60:C64"/>
    <mergeCell ref="D60:F64"/>
    <mergeCell ref="G60:K60"/>
    <mergeCell ref="H61:I61"/>
    <mergeCell ref="H62:I62"/>
    <mergeCell ref="H64:I64"/>
    <mergeCell ref="J61:J64"/>
    <mergeCell ref="C70:K70"/>
    <mergeCell ref="D104:E105"/>
    <mergeCell ref="D106:E106"/>
    <mergeCell ref="F102:J103"/>
    <mergeCell ref="F104:J105"/>
    <mergeCell ref="F106:J106"/>
    <mergeCell ref="C109:L109"/>
    <mergeCell ref="C110:K110"/>
    <mergeCell ref="D113:F113"/>
    <mergeCell ref="C114:C117"/>
    <mergeCell ref="D114:F117"/>
    <mergeCell ref="G113:I114"/>
    <mergeCell ref="H115:I115"/>
    <mergeCell ref="H116:I116"/>
    <mergeCell ref="H117:I117"/>
    <mergeCell ref="J113:J114"/>
    <mergeCell ref="K113:K114"/>
    <mergeCell ref="J115:J117"/>
    <mergeCell ref="K115:K117"/>
    <mergeCell ref="C125:K125"/>
    <mergeCell ref="C126:K126"/>
    <mergeCell ref="C127:K127"/>
    <mergeCell ref="C128:K128"/>
    <mergeCell ref="C129:K129"/>
    <mergeCell ref="C130:C136"/>
    <mergeCell ref="D130:J130"/>
    <mergeCell ref="D131:D132"/>
    <mergeCell ref="E131:E132"/>
    <mergeCell ref="J131:J132"/>
    <mergeCell ref="F132:G132"/>
    <mergeCell ref="F133:G133"/>
    <mergeCell ref="F134:G134"/>
    <mergeCell ref="F136:G136"/>
    <mergeCell ref="F131:H131"/>
    <mergeCell ref="I131:I132"/>
    <mergeCell ref="B183:L183"/>
    <mergeCell ref="C138:C141"/>
    <mergeCell ref="D138:J138"/>
    <mergeCell ref="D139:E139"/>
    <mergeCell ref="F139:J139"/>
    <mergeCell ref="D140:E140"/>
    <mergeCell ref="F140:J140"/>
    <mergeCell ref="D141:E141"/>
    <mergeCell ref="F141:J141"/>
    <mergeCell ref="D147:F147"/>
    <mergeCell ref="C148:C151"/>
    <mergeCell ref="D148:F151"/>
    <mergeCell ref="G147:I148"/>
    <mergeCell ref="J147:J148"/>
    <mergeCell ref="E180:K180"/>
    <mergeCell ref="C162:K162"/>
    <mergeCell ref="C165:L165"/>
    <mergeCell ref="J153:J154"/>
    <mergeCell ref="K153:K157"/>
    <mergeCell ref="H154:I154"/>
    <mergeCell ref="D155:E155"/>
    <mergeCell ref="F155:G155"/>
    <mergeCell ref="H155:I155"/>
    <mergeCell ref="J155:J157"/>
  </mergeCells>
  <conditionalFormatting sqref="G25:G26 G29">
    <cfRule type="cellIs" dxfId="47" priority="95" operator="equal">
      <formula>"Low risk"</formula>
    </cfRule>
    <cfRule type="cellIs" dxfId="46" priority="122" operator="equal">
      <formula>"High risk"</formula>
    </cfRule>
    <cfRule type="cellIs" dxfId="45" priority="121" operator="equal">
      <formula>"Medium risk"</formula>
    </cfRule>
  </conditionalFormatting>
  <conditionalFormatting sqref="G142">
    <cfRule type="cellIs" dxfId="44" priority="105" operator="equal">
      <formula>"Medium risk"</formula>
    </cfRule>
    <cfRule type="cellIs" dxfId="43" priority="87" operator="equal">
      <formula>"Low risk"</formula>
    </cfRule>
    <cfRule type="cellIs" dxfId="42" priority="106" operator="equal">
      <formula>"High risk"</formula>
    </cfRule>
  </conditionalFormatting>
  <conditionalFormatting sqref="K15 K19 K22">
    <cfRule type="cellIs" dxfId="41" priority="48" operator="equal">
      <formula>"High risk"</formula>
    </cfRule>
    <cfRule type="cellIs" dxfId="40" priority="47" operator="equal">
      <formula>"Medium risk"</formula>
    </cfRule>
    <cfRule type="cellIs" dxfId="39" priority="46" operator="equal">
      <formula>"Low risk"</formula>
    </cfRule>
  </conditionalFormatting>
  <conditionalFormatting sqref="K32">
    <cfRule type="cellIs" dxfId="38" priority="42" operator="equal">
      <formula>"High risk"</formula>
    </cfRule>
    <cfRule type="cellIs" dxfId="37" priority="40" operator="equal">
      <formula>"Low risk"</formula>
    </cfRule>
    <cfRule type="cellIs" dxfId="36" priority="41" operator="equal">
      <formula>"Medium risk"</formula>
    </cfRule>
  </conditionalFormatting>
  <conditionalFormatting sqref="K36">
    <cfRule type="cellIs" dxfId="35" priority="39" operator="equal">
      <formula>"High risk"</formula>
    </cfRule>
    <cfRule type="cellIs" dxfId="34" priority="38" operator="equal">
      <formula>"Medium risk"</formula>
    </cfRule>
    <cfRule type="cellIs" dxfId="33" priority="37" operator="equal">
      <formula>"Low risk"</formula>
    </cfRule>
  </conditionalFormatting>
  <conditionalFormatting sqref="K46">
    <cfRule type="cellIs" dxfId="32" priority="1" operator="equal">
      <formula>"Low risk"</formula>
    </cfRule>
    <cfRule type="cellIs" dxfId="31" priority="2" operator="equal">
      <formula>"Medium risk"</formula>
    </cfRule>
    <cfRule type="cellIs" dxfId="30" priority="3" operator="equal">
      <formula>"High risk"</formula>
    </cfRule>
  </conditionalFormatting>
  <conditionalFormatting sqref="K57">
    <cfRule type="cellIs" dxfId="29" priority="36" operator="equal">
      <formula>"High risk"</formula>
    </cfRule>
    <cfRule type="cellIs" dxfId="28" priority="35" operator="equal">
      <formula>"Medium risk"</formula>
    </cfRule>
    <cfRule type="cellIs" dxfId="27" priority="34" operator="equal">
      <formula>"Low risk"</formula>
    </cfRule>
  </conditionalFormatting>
  <conditionalFormatting sqref="K61 K74 K80">
    <cfRule type="cellIs" dxfId="26" priority="33" operator="equal">
      <formula>"High risk"</formula>
    </cfRule>
    <cfRule type="cellIs" dxfId="25" priority="32" operator="equal">
      <formula>"Medium risk"</formula>
    </cfRule>
    <cfRule type="cellIs" dxfId="24" priority="31" operator="equal">
      <formula>"Low risk"</formula>
    </cfRule>
  </conditionalFormatting>
  <conditionalFormatting sqref="K115">
    <cfRule type="cellIs" dxfId="23" priority="28" operator="equal">
      <formula>"Low risk"</formula>
    </cfRule>
    <cfRule type="cellIs" dxfId="22" priority="29" operator="equal">
      <formula>"Medium risk"</formula>
    </cfRule>
    <cfRule type="cellIs" dxfId="21" priority="30" operator="equal">
      <formula>"High risk"</formula>
    </cfRule>
  </conditionalFormatting>
  <conditionalFormatting sqref="K119">
    <cfRule type="cellIs" dxfId="20" priority="9" operator="equal">
      <formula>"High risk"</formula>
    </cfRule>
    <cfRule type="cellIs" dxfId="19" priority="8" operator="equal">
      <formula>"Medium risk"</formula>
    </cfRule>
    <cfRule type="cellIs" dxfId="18" priority="7" operator="equal">
      <formula>"Low risk"</formula>
    </cfRule>
  </conditionalFormatting>
  <conditionalFormatting sqref="K149">
    <cfRule type="cellIs" dxfId="17" priority="24" operator="equal">
      <formula>"High risk"</formula>
    </cfRule>
    <cfRule type="cellIs" dxfId="16" priority="23" operator="equal">
      <formula>"Medium risk"</formula>
    </cfRule>
    <cfRule type="cellIs" dxfId="15" priority="22" operator="equal">
      <formula>"Low risk"</formula>
    </cfRule>
  </conditionalFormatting>
  <conditionalFormatting sqref="K153">
    <cfRule type="cellIs" dxfId="14" priority="6" operator="equal">
      <formula>"High risk"</formula>
    </cfRule>
    <cfRule type="cellIs" dxfId="13" priority="5" operator="equal">
      <formula>"Medium risk"</formula>
    </cfRule>
    <cfRule type="cellIs" dxfId="12" priority="4" operator="equal">
      <formula>"Low risk"</formula>
    </cfRule>
  </conditionalFormatting>
  <conditionalFormatting sqref="K170">
    <cfRule type="cellIs" dxfId="11" priority="18" operator="equal">
      <formula>"High risk"</formula>
    </cfRule>
    <cfRule type="cellIs" dxfId="10" priority="17" operator="equal">
      <formula>"Medium risk"</formula>
    </cfRule>
    <cfRule type="cellIs" dxfId="9" priority="16" operator="equal">
      <formula>"Low risk"</formula>
    </cfRule>
  </conditionalFormatting>
  <conditionalFormatting sqref="K173">
    <cfRule type="cellIs" dxfId="8" priority="15" operator="equal">
      <formula>"High risk"</formula>
    </cfRule>
    <cfRule type="cellIs" dxfId="7" priority="14" operator="equal">
      <formula>"Medium risk"</formula>
    </cfRule>
    <cfRule type="cellIs" dxfId="6" priority="13" operator="equal">
      <formula>"Low risk"</formula>
    </cfRule>
  </conditionalFormatting>
  <conditionalFormatting sqref="K176">
    <cfRule type="cellIs" dxfId="5" priority="12" operator="equal">
      <formula>"High risk"</formula>
    </cfRule>
    <cfRule type="cellIs" dxfId="4" priority="11" operator="equal">
      <formula>"Medium risk"</formula>
    </cfRule>
    <cfRule type="cellIs" dxfId="3" priority="10" operator="equal">
      <formula>"Low risk"</formula>
    </cfRule>
  </conditionalFormatting>
  <hyperlinks>
    <hyperlink ref="C1:D2" location="Home!C13" display="HOME" xr:uid="{4E2DD9BF-B5C6-4482-A421-9C86D4ADA732}"/>
    <hyperlink ref="E1:E2" location="Instructions!C4" display="INSTRUCTIONS" xr:uid="{947B3BFB-FCF6-4176-A422-51CDE15046D0}"/>
    <hyperlink ref="F1:G2" location="'Risk Assessment'!C4" display="RISK ASSESSMENT" xr:uid="{E68A4A33-3472-4DAE-894F-AEED950E4FE1}"/>
    <hyperlink ref="H1:H2" location="'Risk Score'!C4" display="RISK SCORE" xr:uid="{5BB95E6F-CCBB-4A29-949F-8D24C0AED319}"/>
  </hyperlinks>
  <pageMargins left="0.35433070866141736" right="0.23622047244094491" top="0.31496062992125984" bottom="0.47244094488188981" header="0.15748031496062992" footer="0.27559055118110237"/>
  <pageSetup paperSize="9" scale="46" fitToHeight="3" orientation="portrait" r:id="rId1"/>
  <headerFooter>
    <oddFooter xml:space="preserve">&amp;L&amp;"Arial,Regular"&amp;9&amp;F&amp;C&amp;"Arial,Regular"&amp;9Page &amp;P of &amp;N&amp;R&amp;"Arial,Regular"&amp;9Saved: &amp;D  &amp;T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19" r:id="rId4" name="Group Box 295">
              <controlPr defaultSize="0" autoFill="0" autoPict="0" altText="">
                <anchor>
                  <from>
                    <xdr:col>6</xdr:col>
                    <xdr:colOff>0</xdr:colOff>
                    <xdr:row>13</xdr:row>
                    <xdr:rowOff>53340</xdr:rowOff>
                  </from>
                  <to>
                    <xdr:col>7</xdr:col>
                    <xdr:colOff>0</xdr:colOff>
                    <xdr:row>17</xdr:row>
                    <xdr:rowOff>0</xdr:rowOff>
                  </to>
                </anchor>
              </controlPr>
            </control>
          </mc:Choice>
        </mc:AlternateContent>
        <mc:AlternateContent xmlns:mc="http://schemas.openxmlformats.org/markup-compatibility/2006">
          <mc:Choice Requires="x14">
            <control shapeId="1320" r:id="rId5" name="Option Button 296">
              <controlPr defaultSize="0" autoFill="0" autoLine="0" autoPict="0">
                <anchor>
                  <from>
                    <xdr:col>6</xdr:col>
                    <xdr:colOff>289560</xdr:colOff>
                    <xdr:row>14</xdr:row>
                    <xdr:rowOff>15240</xdr:rowOff>
                  </from>
                  <to>
                    <xdr:col>6</xdr:col>
                    <xdr:colOff>548640</xdr:colOff>
                    <xdr:row>14</xdr:row>
                    <xdr:rowOff>259080</xdr:rowOff>
                  </to>
                </anchor>
              </controlPr>
            </control>
          </mc:Choice>
        </mc:AlternateContent>
        <mc:AlternateContent xmlns:mc="http://schemas.openxmlformats.org/markup-compatibility/2006">
          <mc:Choice Requires="x14">
            <control shapeId="1321" r:id="rId6" name="Option Button 297">
              <controlPr defaultSize="0" autoFill="0" autoLine="0" autoPict="0">
                <anchor>
                  <from>
                    <xdr:col>6</xdr:col>
                    <xdr:colOff>297180</xdr:colOff>
                    <xdr:row>15</xdr:row>
                    <xdr:rowOff>60960</xdr:rowOff>
                  </from>
                  <to>
                    <xdr:col>6</xdr:col>
                    <xdr:colOff>563880</xdr:colOff>
                    <xdr:row>15</xdr:row>
                    <xdr:rowOff>236220</xdr:rowOff>
                  </to>
                </anchor>
              </controlPr>
            </control>
          </mc:Choice>
        </mc:AlternateContent>
        <mc:AlternateContent xmlns:mc="http://schemas.openxmlformats.org/markup-compatibility/2006">
          <mc:Choice Requires="x14">
            <control shapeId="1324" r:id="rId7" name="Option Button 300">
              <controlPr defaultSize="0" autoFill="0" autoLine="0" autoPict="0">
                <anchor>
                  <from>
                    <xdr:col>6</xdr:col>
                    <xdr:colOff>297180</xdr:colOff>
                    <xdr:row>16</xdr:row>
                    <xdr:rowOff>38100</xdr:rowOff>
                  </from>
                  <to>
                    <xdr:col>6</xdr:col>
                    <xdr:colOff>563880</xdr:colOff>
                    <xdr:row>16</xdr:row>
                    <xdr:rowOff>236220</xdr:rowOff>
                  </to>
                </anchor>
              </controlPr>
            </control>
          </mc:Choice>
        </mc:AlternateContent>
        <mc:AlternateContent xmlns:mc="http://schemas.openxmlformats.org/markup-compatibility/2006">
          <mc:Choice Requires="x14">
            <control shapeId="1325" r:id="rId8" name="Group Box 301">
              <controlPr defaultSize="0" autoFill="0" autoPict="0" altText="">
                <anchor>
                  <from>
                    <xdr:col>6</xdr:col>
                    <xdr:colOff>15240</xdr:colOff>
                    <xdr:row>20</xdr:row>
                    <xdr:rowOff>53340</xdr:rowOff>
                  </from>
                  <to>
                    <xdr:col>6</xdr:col>
                    <xdr:colOff>777240</xdr:colOff>
                    <xdr:row>24</xdr:row>
                    <xdr:rowOff>0</xdr:rowOff>
                  </to>
                </anchor>
              </controlPr>
            </control>
          </mc:Choice>
        </mc:AlternateContent>
        <mc:AlternateContent xmlns:mc="http://schemas.openxmlformats.org/markup-compatibility/2006">
          <mc:Choice Requires="x14">
            <control shapeId="1330" r:id="rId9" name="Group Box 306">
              <controlPr defaultSize="0" autoFill="0" autoPict="0" altText="">
                <anchor>
                  <from>
                    <xdr:col>5</xdr:col>
                    <xdr:colOff>853440</xdr:colOff>
                    <xdr:row>17</xdr:row>
                    <xdr:rowOff>38100</xdr:rowOff>
                  </from>
                  <to>
                    <xdr:col>7</xdr:col>
                    <xdr:colOff>0</xdr:colOff>
                    <xdr:row>20</xdr:row>
                    <xdr:rowOff>0</xdr:rowOff>
                  </to>
                </anchor>
              </controlPr>
            </control>
          </mc:Choice>
        </mc:AlternateContent>
        <mc:AlternateContent xmlns:mc="http://schemas.openxmlformats.org/markup-compatibility/2006">
          <mc:Choice Requires="x14">
            <control shapeId="1331" r:id="rId10" name="Option Button 307">
              <controlPr defaultSize="0" autoFill="0" autoLine="0" autoPict="0">
                <anchor>
                  <from>
                    <xdr:col>6</xdr:col>
                    <xdr:colOff>266700</xdr:colOff>
                    <xdr:row>18</xdr:row>
                    <xdr:rowOff>53340</xdr:rowOff>
                  </from>
                  <to>
                    <xdr:col>6</xdr:col>
                    <xdr:colOff>594360</xdr:colOff>
                    <xdr:row>18</xdr:row>
                    <xdr:rowOff>251460</xdr:rowOff>
                  </to>
                </anchor>
              </controlPr>
            </control>
          </mc:Choice>
        </mc:AlternateContent>
        <mc:AlternateContent xmlns:mc="http://schemas.openxmlformats.org/markup-compatibility/2006">
          <mc:Choice Requires="x14">
            <control shapeId="1332" r:id="rId11" name="Option Button 308">
              <controlPr defaultSize="0" autoFill="0" autoLine="0" autoPict="0">
                <anchor>
                  <from>
                    <xdr:col>6</xdr:col>
                    <xdr:colOff>274320</xdr:colOff>
                    <xdr:row>19</xdr:row>
                    <xdr:rowOff>22860</xdr:rowOff>
                  </from>
                  <to>
                    <xdr:col>6</xdr:col>
                    <xdr:colOff>632460</xdr:colOff>
                    <xdr:row>19</xdr:row>
                    <xdr:rowOff>289560</xdr:rowOff>
                  </to>
                </anchor>
              </controlPr>
            </control>
          </mc:Choice>
        </mc:AlternateContent>
        <mc:AlternateContent xmlns:mc="http://schemas.openxmlformats.org/markup-compatibility/2006">
          <mc:Choice Requires="x14">
            <control shapeId="1333" r:id="rId12" name="Option Button 309">
              <controlPr defaultSize="0" autoFill="0" autoLine="0" autoPict="0">
                <anchor>
                  <from>
                    <xdr:col>6</xdr:col>
                    <xdr:colOff>266700</xdr:colOff>
                    <xdr:row>21</xdr:row>
                    <xdr:rowOff>53340</xdr:rowOff>
                  </from>
                  <to>
                    <xdr:col>6</xdr:col>
                    <xdr:colOff>472440</xdr:colOff>
                    <xdr:row>21</xdr:row>
                    <xdr:rowOff>251460</xdr:rowOff>
                  </to>
                </anchor>
              </controlPr>
            </control>
          </mc:Choice>
        </mc:AlternateContent>
        <mc:AlternateContent xmlns:mc="http://schemas.openxmlformats.org/markup-compatibility/2006">
          <mc:Choice Requires="x14">
            <control shapeId="1334" r:id="rId13" name="Option Button 310">
              <controlPr defaultSize="0" autoFill="0" autoLine="0" autoPict="0">
                <anchor>
                  <from>
                    <xdr:col>6</xdr:col>
                    <xdr:colOff>266700</xdr:colOff>
                    <xdr:row>22</xdr:row>
                    <xdr:rowOff>53340</xdr:rowOff>
                  </from>
                  <to>
                    <xdr:col>6</xdr:col>
                    <xdr:colOff>472440</xdr:colOff>
                    <xdr:row>22</xdr:row>
                    <xdr:rowOff>251460</xdr:rowOff>
                  </to>
                </anchor>
              </controlPr>
            </control>
          </mc:Choice>
        </mc:AlternateContent>
        <mc:AlternateContent xmlns:mc="http://schemas.openxmlformats.org/markup-compatibility/2006">
          <mc:Choice Requires="x14">
            <control shapeId="1335" r:id="rId14" name="Option Button 311">
              <controlPr defaultSize="0" autoFill="0" autoLine="0" autoPict="0">
                <anchor>
                  <from>
                    <xdr:col>6</xdr:col>
                    <xdr:colOff>266700</xdr:colOff>
                    <xdr:row>23</xdr:row>
                    <xdr:rowOff>53340</xdr:rowOff>
                  </from>
                  <to>
                    <xdr:col>6</xdr:col>
                    <xdr:colOff>510540</xdr:colOff>
                    <xdr:row>23</xdr:row>
                    <xdr:rowOff>243840</xdr:rowOff>
                  </to>
                </anchor>
              </controlPr>
            </control>
          </mc:Choice>
        </mc:AlternateContent>
        <mc:AlternateContent xmlns:mc="http://schemas.openxmlformats.org/markup-compatibility/2006">
          <mc:Choice Requires="x14">
            <control shapeId="1337" r:id="rId15" name="Group Box 313">
              <controlPr defaultSize="0" autoFill="0" autoPict="0" altText="">
                <anchor>
                  <from>
                    <xdr:col>5</xdr:col>
                    <xdr:colOff>853440</xdr:colOff>
                    <xdr:row>30</xdr:row>
                    <xdr:rowOff>53340</xdr:rowOff>
                  </from>
                  <to>
                    <xdr:col>7</xdr:col>
                    <xdr:colOff>0</xdr:colOff>
                    <xdr:row>34</xdr:row>
                    <xdr:rowOff>0</xdr:rowOff>
                  </to>
                </anchor>
              </controlPr>
            </control>
          </mc:Choice>
        </mc:AlternateContent>
        <mc:AlternateContent xmlns:mc="http://schemas.openxmlformats.org/markup-compatibility/2006">
          <mc:Choice Requires="x14">
            <control shapeId="1338" r:id="rId16" name="Option Button 314">
              <controlPr defaultSize="0" autoFill="0" autoLine="0" autoPict="0">
                <anchor>
                  <from>
                    <xdr:col>6</xdr:col>
                    <xdr:colOff>289560</xdr:colOff>
                    <xdr:row>31</xdr:row>
                    <xdr:rowOff>15240</xdr:rowOff>
                  </from>
                  <to>
                    <xdr:col>6</xdr:col>
                    <xdr:colOff>548640</xdr:colOff>
                    <xdr:row>32</xdr:row>
                    <xdr:rowOff>7620</xdr:rowOff>
                  </to>
                </anchor>
              </controlPr>
            </control>
          </mc:Choice>
        </mc:AlternateContent>
        <mc:AlternateContent xmlns:mc="http://schemas.openxmlformats.org/markup-compatibility/2006">
          <mc:Choice Requires="x14">
            <control shapeId="1339" r:id="rId17" name="Option Button 315">
              <controlPr defaultSize="0" autoFill="0" autoLine="0" autoPict="0">
                <anchor>
                  <from>
                    <xdr:col>6</xdr:col>
                    <xdr:colOff>289560</xdr:colOff>
                    <xdr:row>32</xdr:row>
                    <xdr:rowOff>22860</xdr:rowOff>
                  </from>
                  <to>
                    <xdr:col>6</xdr:col>
                    <xdr:colOff>548640</xdr:colOff>
                    <xdr:row>32</xdr:row>
                    <xdr:rowOff>236220</xdr:rowOff>
                  </to>
                </anchor>
              </controlPr>
            </control>
          </mc:Choice>
        </mc:AlternateContent>
        <mc:AlternateContent xmlns:mc="http://schemas.openxmlformats.org/markup-compatibility/2006">
          <mc:Choice Requires="x14">
            <control shapeId="1340" r:id="rId18" name="Option Button 316">
              <controlPr defaultSize="0" autoFill="0" autoLine="0" autoPict="0">
                <anchor>
                  <from>
                    <xdr:col>6</xdr:col>
                    <xdr:colOff>289560</xdr:colOff>
                    <xdr:row>33</xdr:row>
                    <xdr:rowOff>76200</xdr:rowOff>
                  </from>
                  <to>
                    <xdr:col>6</xdr:col>
                    <xdr:colOff>548640</xdr:colOff>
                    <xdr:row>33</xdr:row>
                    <xdr:rowOff>228600</xdr:rowOff>
                  </to>
                </anchor>
              </controlPr>
            </control>
          </mc:Choice>
        </mc:AlternateContent>
        <mc:AlternateContent xmlns:mc="http://schemas.openxmlformats.org/markup-compatibility/2006">
          <mc:Choice Requires="x14">
            <control shapeId="1341" r:id="rId19" name="Group Box 317">
              <controlPr defaultSize="0" autoFill="0" autoPict="0" altText="">
                <anchor>
                  <from>
                    <xdr:col>6</xdr:col>
                    <xdr:colOff>0</xdr:colOff>
                    <xdr:row>34</xdr:row>
                    <xdr:rowOff>45720</xdr:rowOff>
                  </from>
                  <to>
                    <xdr:col>6</xdr:col>
                    <xdr:colOff>784860</xdr:colOff>
                    <xdr:row>38</xdr:row>
                    <xdr:rowOff>0</xdr:rowOff>
                  </to>
                </anchor>
              </controlPr>
            </control>
          </mc:Choice>
        </mc:AlternateContent>
        <mc:AlternateContent xmlns:mc="http://schemas.openxmlformats.org/markup-compatibility/2006">
          <mc:Choice Requires="x14">
            <control shapeId="1343" r:id="rId20" name="Option Button 319">
              <controlPr defaultSize="0" autoFill="0" autoLine="0" autoPict="0">
                <anchor>
                  <from>
                    <xdr:col>6</xdr:col>
                    <xdr:colOff>289560</xdr:colOff>
                    <xdr:row>34</xdr:row>
                    <xdr:rowOff>152400</xdr:rowOff>
                  </from>
                  <to>
                    <xdr:col>6</xdr:col>
                    <xdr:colOff>548640</xdr:colOff>
                    <xdr:row>35</xdr:row>
                    <xdr:rowOff>228600</xdr:rowOff>
                  </to>
                </anchor>
              </controlPr>
            </control>
          </mc:Choice>
        </mc:AlternateContent>
        <mc:AlternateContent xmlns:mc="http://schemas.openxmlformats.org/markup-compatibility/2006">
          <mc:Choice Requires="x14">
            <control shapeId="1344" r:id="rId21" name="Option Button 320">
              <controlPr defaultSize="0" autoFill="0" autoLine="0" autoPict="0">
                <anchor>
                  <from>
                    <xdr:col>6</xdr:col>
                    <xdr:colOff>289560</xdr:colOff>
                    <xdr:row>36</xdr:row>
                    <xdr:rowOff>83820</xdr:rowOff>
                  </from>
                  <to>
                    <xdr:col>6</xdr:col>
                    <xdr:colOff>548640</xdr:colOff>
                    <xdr:row>36</xdr:row>
                    <xdr:rowOff>236220</xdr:rowOff>
                  </to>
                </anchor>
              </controlPr>
            </control>
          </mc:Choice>
        </mc:AlternateContent>
        <mc:AlternateContent xmlns:mc="http://schemas.openxmlformats.org/markup-compatibility/2006">
          <mc:Choice Requires="x14">
            <control shapeId="1345" r:id="rId22" name="Option Button 321">
              <controlPr defaultSize="0" autoFill="0" autoLine="0" autoPict="0">
                <anchor>
                  <from>
                    <xdr:col>6</xdr:col>
                    <xdr:colOff>289560</xdr:colOff>
                    <xdr:row>37</xdr:row>
                    <xdr:rowOff>76200</xdr:rowOff>
                  </from>
                  <to>
                    <xdr:col>6</xdr:col>
                    <xdr:colOff>548640</xdr:colOff>
                    <xdr:row>37</xdr:row>
                    <xdr:rowOff>228600</xdr:rowOff>
                  </to>
                </anchor>
              </controlPr>
            </control>
          </mc:Choice>
        </mc:AlternateContent>
        <mc:AlternateContent xmlns:mc="http://schemas.openxmlformats.org/markup-compatibility/2006">
          <mc:Choice Requires="x14">
            <control shapeId="1346" r:id="rId23" name="Group Box 322">
              <controlPr defaultSize="0" autoFill="0" autoPict="0" altText="">
                <anchor>
                  <from>
                    <xdr:col>5</xdr:col>
                    <xdr:colOff>853440</xdr:colOff>
                    <xdr:row>55</xdr:row>
                    <xdr:rowOff>60960</xdr:rowOff>
                  </from>
                  <to>
                    <xdr:col>7</xdr:col>
                    <xdr:colOff>0</xdr:colOff>
                    <xdr:row>59</xdr:row>
                    <xdr:rowOff>0</xdr:rowOff>
                  </to>
                </anchor>
              </controlPr>
            </control>
          </mc:Choice>
        </mc:AlternateContent>
        <mc:AlternateContent xmlns:mc="http://schemas.openxmlformats.org/markup-compatibility/2006">
          <mc:Choice Requires="x14">
            <control shapeId="1348" r:id="rId24" name="Option Button 324">
              <controlPr defaultSize="0" autoFill="0" autoLine="0" autoPict="0">
                <anchor>
                  <from>
                    <xdr:col>6</xdr:col>
                    <xdr:colOff>289560</xdr:colOff>
                    <xdr:row>56</xdr:row>
                    <xdr:rowOff>15240</xdr:rowOff>
                  </from>
                  <to>
                    <xdr:col>6</xdr:col>
                    <xdr:colOff>548640</xdr:colOff>
                    <xdr:row>56</xdr:row>
                    <xdr:rowOff>243840</xdr:rowOff>
                  </to>
                </anchor>
              </controlPr>
            </control>
          </mc:Choice>
        </mc:AlternateContent>
        <mc:AlternateContent xmlns:mc="http://schemas.openxmlformats.org/markup-compatibility/2006">
          <mc:Choice Requires="x14">
            <control shapeId="1349" r:id="rId25" name="Option Button 325">
              <controlPr defaultSize="0" autoFill="0" autoLine="0" autoPict="0">
                <anchor>
                  <from>
                    <xdr:col>6</xdr:col>
                    <xdr:colOff>297180</xdr:colOff>
                    <xdr:row>57</xdr:row>
                    <xdr:rowOff>45720</xdr:rowOff>
                  </from>
                  <to>
                    <xdr:col>6</xdr:col>
                    <xdr:colOff>556260</xdr:colOff>
                    <xdr:row>57</xdr:row>
                    <xdr:rowOff>251460</xdr:rowOff>
                  </to>
                </anchor>
              </controlPr>
            </control>
          </mc:Choice>
        </mc:AlternateContent>
        <mc:AlternateContent xmlns:mc="http://schemas.openxmlformats.org/markup-compatibility/2006">
          <mc:Choice Requires="x14">
            <control shapeId="1350" r:id="rId26" name="Option Button 326">
              <controlPr defaultSize="0" autoFill="0" autoLine="0" autoPict="0">
                <anchor>
                  <from>
                    <xdr:col>6</xdr:col>
                    <xdr:colOff>289560</xdr:colOff>
                    <xdr:row>58</xdr:row>
                    <xdr:rowOff>76200</xdr:rowOff>
                  </from>
                  <to>
                    <xdr:col>6</xdr:col>
                    <xdr:colOff>548640</xdr:colOff>
                    <xdr:row>58</xdr:row>
                    <xdr:rowOff>228600</xdr:rowOff>
                  </to>
                </anchor>
              </controlPr>
            </control>
          </mc:Choice>
        </mc:AlternateContent>
        <mc:AlternateContent xmlns:mc="http://schemas.openxmlformats.org/markup-compatibility/2006">
          <mc:Choice Requires="x14">
            <control shapeId="1351" r:id="rId27" name="Group Box 327">
              <controlPr defaultSize="0" autoFill="0" autoPict="0" altText="">
                <anchor>
                  <from>
                    <xdr:col>5</xdr:col>
                    <xdr:colOff>853440</xdr:colOff>
                    <xdr:row>59</xdr:row>
                    <xdr:rowOff>53340</xdr:rowOff>
                  </from>
                  <to>
                    <xdr:col>7</xdr:col>
                    <xdr:colOff>0</xdr:colOff>
                    <xdr:row>64</xdr:row>
                    <xdr:rowOff>0</xdr:rowOff>
                  </to>
                </anchor>
              </controlPr>
            </control>
          </mc:Choice>
        </mc:AlternateContent>
        <mc:AlternateContent xmlns:mc="http://schemas.openxmlformats.org/markup-compatibility/2006">
          <mc:Choice Requires="x14">
            <control shapeId="1354" r:id="rId28" name="Option Button 330">
              <controlPr defaultSize="0" autoFill="0" autoLine="0" autoPict="0">
                <anchor>
                  <from>
                    <xdr:col>6</xdr:col>
                    <xdr:colOff>289560</xdr:colOff>
                    <xdr:row>59</xdr:row>
                    <xdr:rowOff>152400</xdr:rowOff>
                  </from>
                  <to>
                    <xdr:col>6</xdr:col>
                    <xdr:colOff>548640</xdr:colOff>
                    <xdr:row>60</xdr:row>
                    <xdr:rowOff>205740</xdr:rowOff>
                  </to>
                </anchor>
              </controlPr>
            </control>
          </mc:Choice>
        </mc:AlternateContent>
        <mc:AlternateContent xmlns:mc="http://schemas.openxmlformats.org/markup-compatibility/2006">
          <mc:Choice Requires="x14">
            <control shapeId="1355" r:id="rId29" name="Option Button 331">
              <controlPr defaultSize="0" autoFill="0" autoLine="0" autoPict="0">
                <anchor>
                  <from>
                    <xdr:col>6</xdr:col>
                    <xdr:colOff>289560</xdr:colOff>
                    <xdr:row>61</xdr:row>
                    <xdr:rowOff>53340</xdr:rowOff>
                  </from>
                  <to>
                    <xdr:col>6</xdr:col>
                    <xdr:colOff>579120</xdr:colOff>
                    <xdr:row>61</xdr:row>
                    <xdr:rowOff>236220</xdr:rowOff>
                  </to>
                </anchor>
              </controlPr>
            </control>
          </mc:Choice>
        </mc:AlternateContent>
        <mc:AlternateContent xmlns:mc="http://schemas.openxmlformats.org/markup-compatibility/2006">
          <mc:Choice Requires="x14">
            <control shapeId="1356" r:id="rId30" name="Option Button 332">
              <controlPr defaultSize="0" autoFill="0" autoLine="0" autoPict="0">
                <anchor>
                  <from>
                    <xdr:col>6</xdr:col>
                    <xdr:colOff>289560</xdr:colOff>
                    <xdr:row>63</xdr:row>
                    <xdr:rowOff>76200</xdr:rowOff>
                  </from>
                  <to>
                    <xdr:col>6</xdr:col>
                    <xdr:colOff>548640</xdr:colOff>
                    <xdr:row>63</xdr:row>
                    <xdr:rowOff>228600</xdr:rowOff>
                  </to>
                </anchor>
              </controlPr>
            </control>
          </mc:Choice>
        </mc:AlternateContent>
        <mc:AlternateContent xmlns:mc="http://schemas.openxmlformats.org/markup-compatibility/2006">
          <mc:Choice Requires="x14">
            <control shapeId="1357" r:id="rId31" name="Option Button 333">
              <controlPr defaultSize="0" autoFill="0" autoLine="0" autoPict="0">
                <anchor>
                  <from>
                    <xdr:col>6</xdr:col>
                    <xdr:colOff>289560</xdr:colOff>
                    <xdr:row>62</xdr:row>
                    <xdr:rowOff>76200</xdr:rowOff>
                  </from>
                  <to>
                    <xdr:col>6</xdr:col>
                    <xdr:colOff>548640</xdr:colOff>
                    <xdr:row>62</xdr:row>
                    <xdr:rowOff>228600</xdr:rowOff>
                  </to>
                </anchor>
              </controlPr>
            </control>
          </mc:Choice>
        </mc:AlternateContent>
        <mc:AlternateContent xmlns:mc="http://schemas.openxmlformats.org/markup-compatibility/2006">
          <mc:Choice Requires="x14">
            <control shapeId="1358" r:id="rId32" name="Group Box 334">
              <controlPr defaultSize="0" autoFill="0" autoPict="0" altText="">
                <anchor>
                  <from>
                    <xdr:col>5</xdr:col>
                    <xdr:colOff>853440</xdr:colOff>
                    <xdr:row>72</xdr:row>
                    <xdr:rowOff>45720</xdr:rowOff>
                  </from>
                  <to>
                    <xdr:col>7</xdr:col>
                    <xdr:colOff>0</xdr:colOff>
                    <xdr:row>78</xdr:row>
                    <xdr:rowOff>0</xdr:rowOff>
                  </to>
                </anchor>
              </controlPr>
            </control>
          </mc:Choice>
        </mc:AlternateContent>
        <mc:AlternateContent xmlns:mc="http://schemas.openxmlformats.org/markup-compatibility/2006">
          <mc:Choice Requires="x14">
            <control shapeId="1360" r:id="rId33" name="Option Button 336">
              <controlPr defaultSize="0" autoFill="0" autoLine="0" autoPict="0">
                <anchor>
                  <from>
                    <xdr:col>6</xdr:col>
                    <xdr:colOff>289560</xdr:colOff>
                    <xdr:row>72</xdr:row>
                    <xdr:rowOff>152400</xdr:rowOff>
                  </from>
                  <to>
                    <xdr:col>6</xdr:col>
                    <xdr:colOff>548640</xdr:colOff>
                    <xdr:row>73</xdr:row>
                    <xdr:rowOff>228600</xdr:rowOff>
                  </to>
                </anchor>
              </controlPr>
            </control>
          </mc:Choice>
        </mc:AlternateContent>
        <mc:AlternateContent xmlns:mc="http://schemas.openxmlformats.org/markup-compatibility/2006">
          <mc:Choice Requires="x14">
            <control shapeId="1361" r:id="rId34" name="Option Button 337">
              <controlPr defaultSize="0" autoFill="0" autoLine="0" autoPict="0">
                <anchor>
                  <from>
                    <xdr:col>6</xdr:col>
                    <xdr:colOff>289560</xdr:colOff>
                    <xdr:row>74</xdr:row>
                    <xdr:rowOff>53340</xdr:rowOff>
                  </from>
                  <to>
                    <xdr:col>6</xdr:col>
                    <xdr:colOff>579120</xdr:colOff>
                    <xdr:row>74</xdr:row>
                    <xdr:rowOff>236220</xdr:rowOff>
                  </to>
                </anchor>
              </controlPr>
            </control>
          </mc:Choice>
        </mc:AlternateContent>
        <mc:AlternateContent xmlns:mc="http://schemas.openxmlformats.org/markup-compatibility/2006">
          <mc:Choice Requires="x14">
            <control shapeId="1362" r:id="rId35" name="Option Button 338">
              <controlPr defaultSize="0" autoFill="0" autoLine="0" autoPict="0">
                <anchor>
                  <from>
                    <xdr:col>6</xdr:col>
                    <xdr:colOff>289560</xdr:colOff>
                    <xdr:row>76</xdr:row>
                    <xdr:rowOff>7620</xdr:rowOff>
                  </from>
                  <to>
                    <xdr:col>6</xdr:col>
                    <xdr:colOff>525780</xdr:colOff>
                    <xdr:row>76</xdr:row>
                    <xdr:rowOff>160020</xdr:rowOff>
                  </to>
                </anchor>
              </controlPr>
            </control>
          </mc:Choice>
        </mc:AlternateContent>
        <mc:AlternateContent xmlns:mc="http://schemas.openxmlformats.org/markup-compatibility/2006">
          <mc:Choice Requires="x14">
            <control shapeId="1363" r:id="rId36" name="Option Button 339">
              <controlPr defaultSize="0" autoFill="0" autoLine="0" autoPict="0">
                <anchor>
                  <from>
                    <xdr:col>6</xdr:col>
                    <xdr:colOff>289560</xdr:colOff>
                    <xdr:row>75</xdr:row>
                    <xdr:rowOff>0</xdr:rowOff>
                  </from>
                  <to>
                    <xdr:col>6</xdr:col>
                    <xdr:colOff>548640</xdr:colOff>
                    <xdr:row>75</xdr:row>
                    <xdr:rowOff>152400</xdr:rowOff>
                  </to>
                </anchor>
              </controlPr>
            </control>
          </mc:Choice>
        </mc:AlternateContent>
        <mc:AlternateContent xmlns:mc="http://schemas.openxmlformats.org/markup-compatibility/2006">
          <mc:Choice Requires="x14">
            <control shapeId="1364" r:id="rId37" name="Option Button 340">
              <controlPr defaultSize="0" autoFill="0" autoLine="0" autoPict="0">
                <anchor>
                  <from>
                    <xdr:col>6</xdr:col>
                    <xdr:colOff>289560</xdr:colOff>
                    <xdr:row>77</xdr:row>
                    <xdr:rowOff>0</xdr:rowOff>
                  </from>
                  <to>
                    <xdr:col>6</xdr:col>
                    <xdr:colOff>548640</xdr:colOff>
                    <xdr:row>77</xdr:row>
                    <xdr:rowOff>152400</xdr:rowOff>
                  </to>
                </anchor>
              </controlPr>
            </control>
          </mc:Choice>
        </mc:AlternateContent>
        <mc:AlternateContent xmlns:mc="http://schemas.openxmlformats.org/markup-compatibility/2006">
          <mc:Choice Requires="x14">
            <control shapeId="1365" r:id="rId38" name="Group Box 341">
              <controlPr defaultSize="0" autoFill="0" autoPict="0" altText="">
                <anchor>
                  <from>
                    <xdr:col>5</xdr:col>
                    <xdr:colOff>853440</xdr:colOff>
                    <xdr:row>113</xdr:row>
                    <xdr:rowOff>45720</xdr:rowOff>
                  </from>
                  <to>
                    <xdr:col>7</xdr:col>
                    <xdr:colOff>0</xdr:colOff>
                    <xdr:row>117</xdr:row>
                    <xdr:rowOff>0</xdr:rowOff>
                  </to>
                </anchor>
              </controlPr>
            </control>
          </mc:Choice>
        </mc:AlternateContent>
        <mc:AlternateContent xmlns:mc="http://schemas.openxmlformats.org/markup-compatibility/2006">
          <mc:Choice Requires="x14">
            <control shapeId="1366" r:id="rId39" name="Option Button 342">
              <controlPr defaultSize="0" autoFill="0" autoLine="0" autoPict="0">
                <anchor>
                  <from>
                    <xdr:col>6</xdr:col>
                    <xdr:colOff>289560</xdr:colOff>
                    <xdr:row>114</xdr:row>
                    <xdr:rowOff>0</xdr:rowOff>
                  </from>
                  <to>
                    <xdr:col>6</xdr:col>
                    <xdr:colOff>518160</xdr:colOff>
                    <xdr:row>115</xdr:row>
                    <xdr:rowOff>7620</xdr:rowOff>
                  </to>
                </anchor>
              </controlPr>
            </control>
          </mc:Choice>
        </mc:AlternateContent>
        <mc:AlternateContent xmlns:mc="http://schemas.openxmlformats.org/markup-compatibility/2006">
          <mc:Choice Requires="x14">
            <control shapeId="1367" r:id="rId40" name="Option Button 343">
              <controlPr defaultSize="0" autoFill="0" autoLine="0" autoPict="0">
                <anchor>
                  <from>
                    <xdr:col>6</xdr:col>
                    <xdr:colOff>289560</xdr:colOff>
                    <xdr:row>115</xdr:row>
                    <xdr:rowOff>15240</xdr:rowOff>
                  </from>
                  <to>
                    <xdr:col>6</xdr:col>
                    <xdr:colOff>579120</xdr:colOff>
                    <xdr:row>116</xdr:row>
                    <xdr:rowOff>0</xdr:rowOff>
                  </to>
                </anchor>
              </controlPr>
            </control>
          </mc:Choice>
        </mc:AlternateContent>
        <mc:AlternateContent xmlns:mc="http://schemas.openxmlformats.org/markup-compatibility/2006">
          <mc:Choice Requires="x14">
            <control shapeId="1368" r:id="rId41" name="Option Button 344">
              <controlPr defaultSize="0" autoFill="0" autoLine="0" autoPict="0">
                <anchor>
                  <from>
                    <xdr:col>6</xdr:col>
                    <xdr:colOff>289560</xdr:colOff>
                    <xdr:row>116</xdr:row>
                    <xdr:rowOff>45720</xdr:rowOff>
                  </from>
                  <to>
                    <xdr:col>6</xdr:col>
                    <xdr:colOff>518160</xdr:colOff>
                    <xdr:row>116</xdr:row>
                    <xdr:rowOff>243840</xdr:rowOff>
                  </to>
                </anchor>
              </controlPr>
            </control>
          </mc:Choice>
        </mc:AlternateContent>
        <mc:AlternateContent xmlns:mc="http://schemas.openxmlformats.org/markup-compatibility/2006">
          <mc:Choice Requires="x14">
            <control shapeId="1370" r:id="rId42" name="Group Box 346">
              <controlPr defaultSize="0" autoFill="0" autoPict="0" altText="">
                <anchor>
                  <from>
                    <xdr:col>5</xdr:col>
                    <xdr:colOff>853440</xdr:colOff>
                    <xdr:row>147</xdr:row>
                    <xdr:rowOff>45720</xdr:rowOff>
                  </from>
                  <to>
                    <xdr:col>7</xdr:col>
                    <xdr:colOff>0</xdr:colOff>
                    <xdr:row>151</xdr:row>
                    <xdr:rowOff>0</xdr:rowOff>
                  </to>
                </anchor>
              </controlPr>
            </control>
          </mc:Choice>
        </mc:AlternateContent>
        <mc:AlternateContent xmlns:mc="http://schemas.openxmlformats.org/markup-compatibility/2006">
          <mc:Choice Requires="x14">
            <control shapeId="1372" r:id="rId43" name="Option Button 348">
              <controlPr defaultSize="0" autoFill="0" autoLine="0" autoPict="0">
                <anchor>
                  <from>
                    <xdr:col>6</xdr:col>
                    <xdr:colOff>289560</xdr:colOff>
                    <xdr:row>147</xdr:row>
                    <xdr:rowOff>144780</xdr:rowOff>
                  </from>
                  <to>
                    <xdr:col>6</xdr:col>
                    <xdr:colOff>556260</xdr:colOff>
                    <xdr:row>148</xdr:row>
                    <xdr:rowOff>167640</xdr:rowOff>
                  </to>
                </anchor>
              </controlPr>
            </control>
          </mc:Choice>
        </mc:AlternateContent>
        <mc:AlternateContent xmlns:mc="http://schemas.openxmlformats.org/markup-compatibility/2006">
          <mc:Choice Requires="x14">
            <control shapeId="1373" r:id="rId44" name="Option Button 349">
              <controlPr defaultSize="0" autoFill="0" autoLine="0" autoPict="0">
                <anchor>
                  <from>
                    <xdr:col>6</xdr:col>
                    <xdr:colOff>289560</xdr:colOff>
                    <xdr:row>149</xdr:row>
                    <xdr:rowOff>0</xdr:rowOff>
                  </from>
                  <to>
                    <xdr:col>6</xdr:col>
                    <xdr:colOff>594360</xdr:colOff>
                    <xdr:row>149</xdr:row>
                    <xdr:rowOff>205740</xdr:rowOff>
                  </to>
                </anchor>
              </controlPr>
            </control>
          </mc:Choice>
        </mc:AlternateContent>
        <mc:AlternateContent xmlns:mc="http://schemas.openxmlformats.org/markup-compatibility/2006">
          <mc:Choice Requires="x14">
            <control shapeId="1374" r:id="rId45" name="Option Button 350">
              <controlPr defaultSize="0" autoFill="0" autoLine="0" autoPict="0">
                <anchor>
                  <from>
                    <xdr:col>6</xdr:col>
                    <xdr:colOff>289560</xdr:colOff>
                    <xdr:row>150</xdr:row>
                    <xdr:rowOff>30480</xdr:rowOff>
                  </from>
                  <to>
                    <xdr:col>6</xdr:col>
                    <xdr:colOff>548640</xdr:colOff>
                    <xdr:row>150</xdr:row>
                    <xdr:rowOff>213360</xdr:rowOff>
                  </to>
                </anchor>
              </controlPr>
            </control>
          </mc:Choice>
        </mc:AlternateContent>
        <mc:AlternateContent xmlns:mc="http://schemas.openxmlformats.org/markup-compatibility/2006">
          <mc:Choice Requires="x14">
            <control shapeId="1376" r:id="rId46" name="Group Box 352">
              <controlPr defaultSize="0" autoFill="0" autoPict="0" altText="">
                <anchor>
                  <from>
                    <xdr:col>5</xdr:col>
                    <xdr:colOff>853440</xdr:colOff>
                    <xdr:row>168</xdr:row>
                    <xdr:rowOff>45720</xdr:rowOff>
                  </from>
                  <to>
                    <xdr:col>7</xdr:col>
                    <xdr:colOff>0</xdr:colOff>
                    <xdr:row>171</xdr:row>
                    <xdr:rowOff>0</xdr:rowOff>
                  </to>
                </anchor>
              </controlPr>
            </control>
          </mc:Choice>
        </mc:AlternateContent>
        <mc:AlternateContent xmlns:mc="http://schemas.openxmlformats.org/markup-compatibility/2006">
          <mc:Choice Requires="x14">
            <control shapeId="1377" r:id="rId47" name="Option Button 353">
              <controlPr defaultSize="0" autoFill="0" autoLine="0" autoPict="0">
                <anchor>
                  <from>
                    <xdr:col>6</xdr:col>
                    <xdr:colOff>289560</xdr:colOff>
                    <xdr:row>169</xdr:row>
                    <xdr:rowOff>15240</xdr:rowOff>
                  </from>
                  <to>
                    <xdr:col>6</xdr:col>
                    <xdr:colOff>510540</xdr:colOff>
                    <xdr:row>169</xdr:row>
                    <xdr:rowOff>160020</xdr:rowOff>
                  </to>
                </anchor>
              </controlPr>
            </control>
          </mc:Choice>
        </mc:AlternateContent>
        <mc:AlternateContent xmlns:mc="http://schemas.openxmlformats.org/markup-compatibility/2006">
          <mc:Choice Requires="x14">
            <control shapeId="1378" r:id="rId48" name="Option Button 354">
              <controlPr defaultSize="0" autoFill="0" autoLine="0" autoPict="0">
                <anchor>
                  <from>
                    <xdr:col>6</xdr:col>
                    <xdr:colOff>289560</xdr:colOff>
                    <xdr:row>170</xdr:row>
                    <xdr:rowOff>0</xdr:rowOff>
                  </from>
                  <to>
                    <xdr:col>6</xdr:col>
                    <xdr:colOff>548640</xdr:colOff>
                    <xdr:row>170</xdr:row>
                    <xdr:rowOff>152400</xdr:rowOff>
                  </to>
                </anchor>
              </controlPr>
            </control>
          </mc:Choice>
        </mc:AlternateContent>
        <mc:AlternateContent xmlns:mc="http://schemas.openxmlformats.org/markup-compatibility/2006">
          <mc:Choice Requires="x14">
            <control shapeId="1380" r:id="rId49" name="Group Box 356">
              <controlPr defaultSize="0" autoFill="0" autoPict="0" altText="">
                <anchor>
                  <from>
                    <xdr:col>5</xdr:col>
                    <xdr:colOff>853440</xdr:colOff>
                    <xdr:row>171</xdr:row>
                    <xdr:rowOff>45720</xdr:rowOff>
                  </from>
                  <to>
                    <xdr:col>7</xdr:col>
                    <xdr:colOff>0</xdr:colOff>
                    <xdr:row>174</xdr:row>
                    <xdr:rowOff>0</xdr:rowOff>
                  </to>
                </anchor>
              </controlPr>
            </control>
          </mc:Choice>
        </mc:AlternateContent>
        <mc:AlternateContent xmlns:mc="http://schemas.openxmlformats.org/markup-compatibility/2006">
          <mc:Choice Requires="x14">
            <control shapeId="1383" r:id="rId50" name="Option Button 359">
              <controlPr defaultSize="0" autoFill="0" autoLine="0" autoPict="0">
                <anchor>
                  <from>
                    <xdr:col>6</xdr:col>
                    <xdr:colOff>289560</xdr:colOff>
                    <xdr:row>172</xdr:row>
                    <xdr:rowOff>7620</xdr:rowOff>
                  </from>
                  <to>
                    <xdr:col>6</xdr:col>
                    <xdr:colOff>533400</xdr:colOff>
                    <xdr:row>172</xdr:row>
                    <xdr:rowOff>213360</xdr:rowOff>
                  </to>
                </anchor>
              </controlPr>
            </control>
          </mc:Choice>
        </mc:AlternateContent>
        <mc:AlternateContent xmlns:mc="http://schemas.openxmlformats.org/markup-compatibility/2006">
          <mc:Choice Requires="x14">
            <control shapeId="1384" r:id="rId51" name="Option Button 360">
              <controlPr defaultSize="0" autoFill="0" autoLine="0" autoPict="0">
                <anchor>
                  <from>
                    <xdr:col>6</xdr:col>
                    <xdr:colOff>297180</xdr:colOff>
                    <xdr:row>173</xdr:row>
                    <xdr:rowOff>30480</xdr:rowOff>
                  </from>
                  <to>
                    <xdr:col>6</xdr:col>
                    <xdr:colOff>586740</xdr:colOff>
                    <xdr:row>173</xdr:row>
                    <xdr:rowOff>220980</xdr:rowOff>
                  </to>
                </anchor>
              </controlPr>
            </control>
          </mc:Choice>
        </mc:AlternateContent>
        <mc:AlternateContent xmlns:mc="http://schemas.openxmlformats.org/markup-compatibility/2006">
          <mc:Choice Requires="x14">
            <control shapeId="1386" r:id="rId52" name="Group Box 362">
              <controlPr defaultSize="0" autoFill="0" autoPict="0" altText="">
                <anchor>
                  <from>
                    <xdr:col>5</xdr:col>
                    <xdr:colOff>853440</xdr:colOff>
                    <xdr:row>174</xdr:row>
                    <xdr:rowOff>45720</xdr:rowOff>
                  </from>
                  <to>
                    <xdr:col>7</xdr:col>
                    <xdr:colOff>0</xdr:colOff>
                    <xdr:row>178</xdr:row>
                    <xdr:rowOff>0</xdr:rowOff>
                  </to>
                </anchor>
              </controlPr>
            </control>
          </mc:Choice>
        </mc:AlternateContent>
        <mc:AlternateContent xmlns:mc="http://schemas.openxmlformats.org/markup-compatibility/2006">
          <mc:Choice Requires="x14">
            <control shapeId="1387" r:id="rId53" name="Option Button 363">
              <controlPr defaultSize="0" autoFill="0" autoLine="0" autoPict="0">
                <anchor>
                  <from>
                    <xdr:col>6</xdr:col>
                    <xdr:colOff>289560</xdr:colOff>
                    <xdr:row>175</xdr:row>
                    <xdr:rowOff>22860</xdr:rowOff>
                  </from>
                  <to>
                    <xdr:col>6</xdr:col>
                    <xdr:colOff>556260</xdr:colOff>
                    <xdr:row>176</xdr:row>
                    <xdr:rowOff>0</xdr:rowOff>
                  </to>
                </anchor>
              </controlPr>
            </control>
          </mc:Choice>
        </mc:AlternateContent>
        <mc:AlternateContent xmlns:mc="http://schemas.openxmlformats.org/markup-compatibility/2006">
          <mc:Choice Requires="x14">
            <control shapeId="1388" r:id="rId54" name="Option Button 364">
              <controlPr defaultSize="0" autoFill="0" autoLine="0" autoPict="0">
                <anchor>
                  <from>
                    <xdr:col>6</xdr:col>
                    <xdr:colOff>289560</xdr:colOff>
                    <xdr:row>176</xdr:row>
                    <xdr:rowOff>38100</xdr:rowOff>
                  </from>
                  <to>
                    <xdr:col>6</xdr:col>
                    <xdr:colOff>563880</xdr:colOff>
                    <xdr:row>176</xdr:row>
                    <xdr:rowOff>213360</xdr:rowOff>
                  </to>
                </anchor>
              </controlPr>
            </control>
          </mc:Choice>
        </mc:AlternateContent>
        <mc:AlternateContent xmlns:mc="http://schemas.openxmlformats.org/markup-compatibility/2006">
          <mc:Choice Requires="x14">
            <control shapeId="1389" r:id="rId55" name="Option Button 365">
              <controlPr defaultSize="0" autoFill="0" autoLine="0" autoPict="0">
                <anchor>
                  <from>
                    <xdr:col>6</xdr:col>
                    <xdr:colOff>289560</xdr:colOff>
                    <xdr:row>177</xdr:row>
                    <xdr:rowOff>22860</xdr:rowOff>
                  </from>
                  <to>
                    <xdr:col>6</xdr:col>
                    <xdr:colOff>556260</xdr:colOff>
                    <xdr:row>177</xdr:row>
                    <xdr:rowOff>220980</xdr:rowOff>
                  </to>
                </anchor>
              </controlPr>
            </control>
          </mc:Choice>
        </mc:AlternateContent>
        <mc:AlternateContent xmlns:mc="http://schemas.openxmlformats.org/markup-compatibility/2006">
          <mc:Choice Requires="x14">
            <control shapeId="1395" r:id="rId56" name="Group Box 371">
              <controlPr defaultSize="0" autoFill="0" autoPict="0" altText="">
                <anchor>
                  <from>
                    <xdr:col>5</xdr:col>
                    <xdr:colOff>853440</xdr:colOff>
                    <xdr:row>78</xdr:row>
                    <xdr:rowOff>45720</xdr:rowOff>
                  </from>
                  <to>
                    <xdr:col>7</xdr:col>
                    <xdr:colOff>0</xdr:colOff>
                    <xdr:row>81</xdr:row>
                    <xdr:rowOff>0</xdr:rowOff>
                  </to>
                </anchor>
              </controlPr>
            </control>
          </mc:Choice>
        </mc:AlternateContent>
        <mc:AlternateContent xmlns:mc="http://schemas.openxmlformats.org/markup-compatibility/2006">
          <mc:Choice Requires="x14">
            <control shapeId="1399" r:id="rId57" name="Option Button 375">
              <controlPr defaultSize="0" autoFill="0" autoLine="0" autoPict="0">
                <anchor>
                  <from>
                    <xdr:col>6</xdr:col>
                    <xdr:colOff>289560</xdr:colOff>
                    <xdr:row>78</xdr:row>
                    <xdr:rowOff>167640</xdr:rowOff>
                  </from>
                  <to>
                    <xdr:col>6</xdr:col>
                    <xdr:colOff>510540</xdr:colOff>
                    <xdr:row>79</xdr:row>
                    <xdr:rowOff>175260</xdr:rowOff>
                  </to>
                </anchor>
              </controlPr>
            </control>
          </mc:Choice>
        </mc:AlternateContent>
        <mc:AlternateContent xmlns:mc="http://schemas.openxmlformats.org/markup-compatibility/2006">
          <mc:Choice Requires="x14">
            <control shapeId="1400" r:id="rId58" name="Option Button 376">
              <controlPr defaultSize="0" autoFill="0" autoLine="0" autoPict="0">
                <anchor>
                  <from>
                    <xdr:col>6</xdr:col>
                    <xdr:colOff>289560</xdr:colOff>
                    <xdr:row>80</xdr:row>
                    <xdr:rowOff>0</xdr:rowOff>
                  </from>
                  <to>
                    <xdr:col>6</xdr:col>
                    <xdr:colOff>548640</xdr:colOff>
                    <xdr:row>80</xdr:row>
                    <xdr:rowOff>152400</xdr:rowOff>
                  </to>
                </anchor>
              </controlPr>
            </control>
          </mc:Choice>
        </mc:AlternateContent>
        <mc:AlternateContent xmlns:mc="http://schemas.openxmlformats.org/markup-compatibility/2006">
          <mc:Choice Requires="x14">
            <control shapeId="1401" r:id="rId59" name="Group Box 377">
              <controlPr defaultSize="0" autoFill="0" autoPict="0" altText="">
                <anchor>
                  <from>
                    <xdr:col>5</xdr:col>
                    <xdr:colOff>853440</xdr:colOff>
                    <xdr:row>117</xdr:row>
                    <xdr:rowOff>45720</xdr:rowOff>
                  </from>
                  <to>
                    <xdr:col>7</xdr:col>
                    <xdr:colOff>0</xdr:colOff>
                    <xdr:row>120</xdr:row>
                    <xdr:rowOff>0</xdr:rowOff>
                  </to>
                </anchor>
              </controlPr>
            </control>
          </mc:Choice>
        </mc:AlternateContent>
        <mc:AlternateContent xmlns:mc="http://schemas.openxmlformats.org/markup-compatibility/2006">
          <mc:Choice Requires="x14">
            <control shapeId="1402" r:id="rId60" name="Option Button 378">
              <controlPr defaultSize="0" autoFill="0" autoLine="0" autoPict="0">
                <anchor>
                  <from>
                    <xdr:col>6</xdr:col>
                    <xdr:colOff>289560</xdr:colOff>
                    <xdr:row>118</xdr:row>
                    <xdr:rowOff>15240</xdr:rowOff>
                  </from>
                  <to>
                    <xdr:col>6</xdr:col>
                    <xdr:colOff>518160</xdr:colOff>
                    <xdr:row>118</xdr:row>
                    <xdr:rowOff>144780</xdr:rowOff>
                  </to>
                </anchor>
              </controlPr>
            </control>
          </mc:Choice>
        </mc:AlternateContent>
        <mc:AlternateContent xmlns:mc="http://schemas.openxmlformats.org/markup-compatibility/2006">
          <mc:Choice Requires="x14">
            <control shapeId="1403" r:id="rId61" name="Option Button 379">
              <controlPr defaultSize="0" autoFill="0" autoLine="0" autoPict="0">
                <anchor>
                  <from>
                    <xdr:col>6</xdr:col>
                    <xdr:colOff>289560</xdr:colOff>
                    <xdr:row>119</xdr:row>
                    <xdr:rowOff>0</xdr:rowOff>
                  </from>
                  <to>
                    <xdr:col>6</xdr:col>
                    <xdr:colOff>548640</xdr:colOff>
                    <xdr:row>119</xdr:row>
                    <xdr:rowOff>152400</xdr:rowOff>
                  </to>
                </anchor>
              </controlPr>
            </control>
          </mc:Choice>
        </mc:AlternateContent>
        <mc:AlternateContent xmlns:mc="http://schemas.openxmlformats.org/markup-compatibility/2006">
          <mc:Choice Requires="x14">
            <control shapeId="1407" r:id="rId62" name="Group Box 383">
              <controlPr defaultSize="0" autoFill="0" autoPict="0" altText="">
                <anchor>
                  <from>
                    <xdr:col>6</xdr:col>
                    <xdr:colOff>0</xdr:colOff>
                    <xdr:row>151</xdr:row>
                    <xdr:rowOff>45720</xdr:rowOff>
                  </from>
                  <to>
                    <xdr:col>7</xdr:col>
                    <xdr:colOff>0</xdr:colOff>
                    <xdr:row>154</xdr:row>
                    <xdr:rowOff>0</xdr:rowOff>
                  </to>
                </anchor>
              </controlPr>
            </control>
          </mc:Choice>
        </mc:AlternateContent>
        <mc:AlternateContent xmlns:mc="http://schemas.openxmlformats.org/markup-compatibility/2006">
          <mc:Choice Requires="x14">
            <control shapeId="1409" r:id="rId63" name="Option Button 385">
              <controlPr defaultSize="0" autoFill="0" autoLine="0" autoPict="0">
                <anchor>
                  <from>
                    <xdr:col>6</xdr:col>
                    <xdr:colOff>289560</xdr:colOff>
                    <xdr:row>152</xdr:row>
                    <xdr:rowOff>15240</xdr:rowOff>
                  </from>
                  <to>
                    <xdr:col>6</xdr:col>
                    <xdr:colOff>510540</xdr:colOff>
                    <xdr:row>152</xdr:row>
                    <xdr:rowOff>160020</xdr:rowOff>
                  </to>
                </anchor>
              </controlPr>
            </control>
          </mc:Choice>
        </mc:AlternateContent>
        <mc:AlternateContent xmlns:mc="http://schemas.openxmlformats.org/markup-compatibility/2006">
          <mc:Choice Requires="x14">
            <control shapeId="1410" r:id="rId64" name="Option Button 386">
              <controlPr defaultSize="0" autoFill="0" autoLine="0" autoPict="0">
                <anchor>
                  <from>
                    <xdr:col>6</xdr:col>
                    <xdr:colOff>289560</xdr:colOff>
                    <xdr:row>153</xdr:row>
                    <xdr:rowOff>0</xdr:rowOff>
                  </from>
                  <to>
                    <xdr:col>6</xdr:col>
                    <xdr:colOff>548640</xdr:colOff>
                    <xdr:row>153</xdr:row>
                    <xdr:rowOff>152400</xdr:rowOff>
                  </to>
                </anchor>
              </controlPr>
            </control>
          </mc:Choice>
        </mc:AlternateContent>
        <mc:AlternateContent xmlns:mc="http://schemas.openxmlformats.org/markup-compatibility/2006">
          <mc:Choice Requires="x14">
            <control shapeId="1411" r:id="rId65" name="Group Box 387">
              <controlPr defaultSize="0" autoFill="0" autoPict="0" altText="">
                <anchor>
                  <from>
                    <xdr:col>6</xdr:col>
                    <xdr:colOff>0</xdr:colOff>
                    <xdr:row>44</xdr:row>
                    <xdr:rowOff>38100</xdr:rowOff>
                  </from>
                  <to>
                    <xdr:col>7</xdr:col>
                    <xdr:colOff>0</xdr:colOff>
                    <xdr:row>47</xdr:row>
                    <xdr:rowOff>0</xdr:rowOff>
                  </to>
                </anchor>
              </controlPr>
            </control>
          </mc:Choice>
        </mc:AlternateContent>
        <mc:AlternateContent xmlns:mc="http://schemas.openxmlformats.org/markup-compatibility/2006">
          <mc:Choice Requires="x14">
            <control shapeId="1412" r:id="rId66" name="Option Button 388">
              <controlPr defaultSize="0" autoFill="0" autoLine="0" autoPict="0">
                <anchor>
                  <from>
                    <xdr:col>6</xdr:col>
                    <xdr:colOff>266700</xdr:colOff>
                    <xdr:row>45</xdr:row>
                    <xdr:rowOff>53340</xdr:rowOff>
                  </from>
                  <to>
                    <xdr:col>6</xdr:col>
                    <xdr:colOff>594360</xdr:colOff>
                    <xdr:row>45</xdr:row>
                    <xdr:rowOff>274320</xdr:rowOff>
                  </to>
                </anchor>
              </controlPr>
            </control>
          </mc:Choice>
        </mc:AlternateContent>
        <mc:AlternateContent xmlns:mc="http://schemas.openxmlformats.org/markup-compatibility/2006">
          <mc:Choice Requires="x14">
            <control shapeId="1413" r:id="rId67" name="Option Button 389">
              <controlPr defaultSize="0" autoFill="0" autoLine="0" autoPict="0">
                <anchor>
                  <from>
                    <xdr:col>6</xdr:col>
                    <xdr:colOff>266700</xdr:colOff>
                    <xdr:row>46</xdr:row>
                    <xdr:rowOff>53340</xdr:rowOff>
                  </from>
                  <to>
                    <xdr:col>6</xdr:col>
                    <xdr:colOff>594360</xdr:colOff>
                    <xdr:row>46</xdr:row>
                    <xdr:rowOff>274320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19A31-9121-4C3D-AC94-73D4C3DB44AB}">
  <sheetPr codeName="Sheet5">
    <tabColor rgb="FF014560"/>
    <pageSetUpPr fitToPage="1"/>
  </sheetPr>
  <dimension ref="B1:CH41"/>
  <sheetViews>
    <sheetView showGridLines="0" zoomScaleNormal="100" zoomScaleSheetLayoutView="70" workbookViewId="0">
      <selection activeCell="B1" sqref="B1:C2"/>
    </sheetView>
  </sheetViews>
  <sheetFormatPr defaultColWidth="8.77734375" defaultRowHeight="13.2"/>
  <cols>
    <col min="1" max="1" width="0.5546875" style="53" customWidth="1"/>
    <col min="2" max="2" width="4.33203125" style="53" customWidth="1"/>
    <col min="3" max="3" width="33.88671875" style="53" customWidth="1"/>
    <col min="4" max="6" width="30.77734375" style="53" customWidth="1"/>
    <col min="7" max="7" width="6.5546875" style="53" customWidth="1"/>
    <col min="8" max="8" width="5.109375" style="53" customWidth="1"/>
    <col min="9" max="9" width="27.5546875" style="53" customWidth="1"/>
    <col min="10" max="10" width="3.44140625" style="54" customWidth="1"/>
    <col min="11" max="11" width="8.77734375" style="55"/>
    <col min="12" max="86" width="8.77734375" style="56"/>
    <col min="87" max="16384" width="8.77734375" style="53"/>
  </cols>
  <sheetData>
    <row r="1" spans="2:86">
      <c r="B1" s="439" t="s">
        <v>15</v>
      </c>
      <c r="C1" s="440"/>
      <c r="D1" s="446" t="s">
        <v>16</v>
      </c>
      <c r="E1" s="446" t="s">
        <v>65</v>
      </c>
      <c r="F1" s="418" t="s">
        <v>94</v>
      </c>
      <c r="G1" s="73"/>
      <c r="H1" s="91"/>
    </row>
    <row r="2" spans="2:86" ht="13.8" thickBot="1">
      <c r="B2" s="441"/>
      <c r="C2" s="442"/>
      <c r="D2" s="296"/>
      <c r="E2" s="296"/>
      <c r="F2" s="419"/>
      <c r="G2" s="66"/>
      <c r="H2" s="67"/>
    </row>
    <row r="3" spans="2:86">
      <c r="B3" s="112"/>
      <c r="C3" s="115"/>
      <c r="D3" s="115"/>
      <c r="E3" s="115"/>
      <c r="F3" s="115"/>
      <c r="G3" s="115"/>
      <c r="H3" s="117"/>
    </row>
    <row r="4" spans="2:86" ht="24.6">
      <c r="B4" s="94"/>
      <c r="C4" s="427" t="s">
        <v>254</v>
      </c>
      <c r="D4" s="427"/>
      <c r="E4" s="427"/>
      <c r="F4" s="427"/>
      <c r="G4" s="427"/>
      <c r="H4" s="116"/>
    </row>
    <row r="5" spans="2:86">
      <c r="B5" s="112"/>
      <c r="C5" s="397" t="s">
        <v>257</v>
      </c>
      <c r="D5" s="397"/>
      <c r="E5" s="397"/>
      <c r="F5" s="397"/>
      <c r="G5" s="397"/>
      <c r="H5" s="117"/>
      <c r="I5" s="58"/>
    </row>
    <row r="6" spans="2:86" ht="13.2" customHeight="1">
      <c r="B6" s="112"/>
      <c r="C6" s="115"/>
      <c r="D6" s="118"/>
      <c r="E6" s="118"/>
      <c r="F6" s="118"/>
      <c r="G6" s="118"/>
      <c r="H6" s="117"/>
      <c r="I6" s="58"/>
    </row>
    <row r="7" spans="2:86" ht="22.2" customHeight="1">
      <c r="B7" s="236"/>
      <c r="C7" s="208" t="s">
        <v>240</v>
      </c>
      <c r="D7" s="237"/>
      <c r="E7" s="237"/>
      <c r="F7" s="237"/>
      <c r="G7" s="237"/>
      <c r="H7" s="238"/>
      <c r="I7" s="58"/>
    </row>
    <row r="8" spans="2:86">
      <c r="B8" s="112"/>
      <c r="C8" s="397" t="s">
        <v>256</v>
      </c>
      <c r="D8" s="397"/>
      <c r="E8" s="397"/>
      <c r="F8" s="397"/>
      <c r="G8" s="397"/>
      <c r="H8" s="120"/>
      <c r="I8" s="58"/>
    </row>
    <row r="9" spans="2:86">
      <c r="B9" s="112"/>
      <c r="C9" s="444" t="s">
        <v>288</v>
      </c>
      <c r="D9" s="444"/>
      <c r="E9" s="444"/>
      <c r="F9" s="444"/>
      <c r="G9" s="444"/>
      <c r="H9" s="120"/>
      <c r="I9" s="58"/>
    </row>
    <row r="10" spans="2:86">
      <c r="B10" s="112"/>
      <c r="C10" s="444" t="s">
        <v>245</v>
      </c>
      <c r="D10" s="444"/>
      <c r="E10" s="444"/>
      <c r="F10" s="444"/>
      <c r="G10" s="444"/>
      <c r="H10" s="120"/>
      <c r="I10" s="58"/>
    </row>
    <row r="11" spans="2:86">
      <c r="B11" s="112"/>
      <c r="C11" s="174"/>
      <c r="D11" s="174"/>
      <c r="E11" s="174"/>
      <c r="F11" s="174"/>
      <c r="G11" s="174"/>
      <c r="H11" s="120"/>
      <c r="I11" s="58"/>
    </row>
    <row r="12" spans="2:86">
      <c r="B12" s="112"/>
      <c r="C12" s="174"/>
      <c r="D12" s="174"/>
      <c r="E12" s="174"/>
      <c r="F12" s="174"/>
      <c r="G12" s="174"/>
      <c r="H12" s="120"/>
      <c r="I12" s="58"/>
    </row>
    <row r="13" spans="2:86" ht="26.4">
      <c r="B13" s="112"/>
      <c r="C13" s="193" t="s">
        <v>258</v>
      </c>
      <c r="D13" s="254" t="s">
        <v>282</v>
      </c>
      <c r="E13" s="253" t="s">
        <v>280</v>
      </c>
      <c r="F13" s="253" t="s">
        <v>281</v>
      </c>
      <c r="G13" s="119"/>
      <c r="H13" s="120"/>
      <c r="I13" s="58"/>
    </row>
    <row r="14" spans="2:86">
      <c r="B14" s="112"/>
      <c r="C14" s="119"/>
      <c r="D14" s="119"/>
      <c r="E14" s="119"/>
      <c r="F14" s="119"/>
      <c r="G14" s="119"/>
      <c r="H14" s="120"/>
      <c r="I14" s="58"/>
    </row>
    <row r="15" spans="2:86">
      <c r="B15" s="112"/>
      <c r="C15" s="119"/>
      <c r="D15" s="119"/>
      <c r="E15" s="119"/>
      <c r="F15" s="119"/>
      <c r="G15" s="119"/>
      <c r="H15" s="120"/>
      <c r="I15" s="58"/>
    </row>
    <row r="16" spans="2:86" s="64" customFormat="1" ht="20.399999999999999" customHeight="1">
      <c r="B16" s="236"/>
      <c r="C16" s="208" t="s">
        <v>241</v>
      </c>
      <c r="D16" s="237"/>
      <c r="E16" s="237"/>
      <c r="F16" s="237"/>
      <c r="G16" s="237"/>
      <c r="H16" s="238"/>
      <c r="I16" s="59"/>
      <c r="J16" s="60"/>
      <c r="K16" s="62"/>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row>
    <row r="17" spans="2:86" ht="15" customHeight="1">
      <c r="B17" s="112"/>
      <c r="C17" s="397" t="s">
        <v>255</v>
      </c>
      <c r="D17" s="397"/>
      <c r="E17" s="397"/>
      <c r="F17" s="397"/>
      <c r="G17" s="397"/>
      <c r="H17" s="120"/>
      <c r="I17" s="58"/>
      <c r="K17" s="443"/>
      <c r="L17" s="443"/>
    </row>
    <row r="18" spans="2:86" ht="13.8">
      <c r="B18" s="112"/>
      <c r="C18" s="444" t="s">
        <v>244</v>
      </c>
      <c r="D18" s="444"/>
      <c r="E18" s="444"/>
      <c r="F18" s="444"/>
      <c r="G18" s="444"/>
      <c r="H18" s="120"/>
      <c r="I18" s="58"/>
      <c r="J18" s="264"/>
      <c r="K18" s="265"/>
      <c r="L18" s="61"/>
    </row>
    <row r="19" spans="2:86" ht="15" customHeight="1">
      <c r="B19" s="112"/>
      <c r="C19" s="174"/>
      <c r="D19" s="174"/>
      <c r="E19" s="194" t="s">
        <v>252</v>
      </c>
      <c r="F19" s="194" t="s">
        <v>253</v>
      </c>
      <c r="G19" s="174"/>
      <c r="H19" s="120"/>
      <c r="I19" s="264"/>
      <c r="J19" s="264"/>
      <c r="K19" s="265"/>
      <c r="L19" s="61"/>
    </row>
    <row r="20" spans="2:86" s="64" customFormat="1" ht="13.8">
      <c r="B20" s="184"/>
      <c r="C20" s="447" t="s">
        <v>260</v>
      </c>
      <c r="D20" s="241" t="s">
        <v>259</v>
      </c>
      <c r="E20" s="191">
        <f>'Risk Assessment'!P180</f>
        <v>88</v>
      </c>
      <c r="F20" s="189" t="str">
        <f>IF(E20&lt;10,"Low Risk",IF(AND(E20&gt;=10,E20&lt;=20),"Medium Risk","High Risk"))</f>
        <v>High Risk</v>
      </c>
      <c r="G20" s="121"/>
      <c r="H20" s="185"/>
      <c r="I20" s="58"/>
      <c r="J20" s="60"/>
      <c r="K20" s="445"/>
      <c r="L20" s="445"/>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row>
    <row r="21" spans="2:86" s="64" customFormat="1" ht="13.8" customHeight="1">
      <c r="B21" s="184"/>
      <c r="C21" s="448"/>
      <c r="D21" s="241" t="s">
        <v>8</v>
      </c>
      <c r="E21" s="191">
        <f>'Risk Assessment'!P181</f>
        <v>82</v>
      </c>
      <c r="F21" s="190" t="str">
        <f>IF(E21&lt;10,"Low Risk",IF(AND(E21&gt;=10,E21&lt;=20),"Medium Risk","High Risk"))</f>
        <v>High Risk</v>
      </c>
      <c r="G21" s="121"/>
      <c r="H21" s="185"/>
      <c r="I21" s="58"/>
      <c r="J21" s="60"/>
      <c r="K21" s="445"/>
      <c r="L21" s="445"/>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row>
    <row r="22" spans="2:86" s="64" customFormat="1" ht="13.8" customHeight="1">
      <c r="B22" s="184"/>
      <c r="C22" s="449"/>
      <c r="D22" s="241" t="s">
        <v>289</v>
      </c>
      <c r="E22" s="191" t="str">
        <f>IF('Risk Assessment'!N46=1,"Yes","No")</f>
        <v>Yes</v>
      </c>
      <c r="F22" s="190" t="str">
        <f>IF(E22="No","Low Risk","High Risk")</f>
        <v>High Risk</v>
      </c>
      <c r="G22" s="121"/>
      <c r="H22" s="185"/>
      <c r="J22" s="60"/>
      <c r="K22" s="186"/>
      <c r="L22" s="186"/>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row>
    <row r="23" spans="2:86" s="64" customFormat="1" ht="13.8">
      <c r="B23" s="184"/>
      <c r="C23" s="192"/>
      <c r="D23" s="192"/>
      <c r="E23" s="192"/>
      <c r="F23" s="192"/>
      <c r="G23" s="121"/>
      <c r="H23" s="185"/>
      <c r="J23" s="60"/>
      <c r="K23" s="186"/>
      <c r="L23" s="186"/>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row>
    <row r="24" spans="2:86" ht="15" customHeight="1">
      <c r="B24" s="112"/>
      <c r="C24" s="115"/>
      <c r="D24" s="115"/>
      <c r="E24" s="115"/>
      <c r="F24" s="115"/>
      <c r="G24" s="115"/>
      <c r="H24" s="117"/>
    </row>
    <row r="25" spans="2:86" s="56" customFormat="1" ht="19.8" customHeight="1">
      <c r="B25" s="236"/>
      <c r="C25" s="389" t="s">
        <v>284</v>
      </c>
      <c r="D25" s="389"/>
      <c r="E25" s="389"/>
      <c r="F25" s="389"/>
      <c r="G25" s="389"/>
      <c r="H25" s="238"/>
      <c r="I25" s="59"/>
      <c r="J25" s="54"/>
      <c r="K25" s="55"/>
    </row>
    <row r="26" spans="2:86" s="56" customFormat="1">
      <c r="B26" s="112"/>
      <c r="C26" s="397" t="s">
        <v>246</v>
      </c>
      <c r="D26" s="397"/>
      <c r="E26" s="397"/>
      <c r="F26" s="397"/>
      <c r="G26" s="397"/>
      <c r="H26" s="117"/>
      <c r="I26" s="53"/>
      <c r="J26" s="54"/>
      <c r="K26" s="55"/>
    </row>
    <row r="27" spans="2:86" s="56" customFormat="1">
      <c r="B27" s="112"/>
      <c r="C27" s="128"/>
      <c r="D27" s="128"/>
      <c r="E27" s="128"/>
      <c r="F27" s="128"/>
      <c r="G27" s="128"/>
      <c r="H27" s="117"/>
      <c r="I27" s="53"/>
      <c r="J27" s="54"/>
      <c r="K27" s="55"/>
    </row>
    <row r="28" spans="2:86" s="56" customFormat="1">
      <c r="B28" s="112"/>
      <c r="C28" s="239" t="s">
        <v>248</v>
      </c>
      <c r="D28" s="252" t="s">
        <v>192</v>
      </c>
      <c r="E28" s="250" t="s">
        <v>193</v>
      </c>
      <c r="F28" s="251" t="s">
        <v>194</v>
      </c>
      <c r="G28" s="115"/>
      <c r="H28" s="117"/>
      <c r="I28" s="53"/>
      <c r="J28" s="54"/>
      <c r="K28" s="55"/>
    </row>
    <row r="29" spans="2:86" s="56" customFormat="1">
      <c r="B29" s="112"/>
      <c r="C29" s="450" t="s">
        <v>249</v>
      </c>
      <c r="D29" s="452" t="s">
        <v>0</v>
      </c>
      <c r="E29" s="452" t="s">
        <v>1</v>
      </c>
      <c r="F29" s="452" t="s">
        <v>2</v>
      </c>
      <c r="G29" s="115"/>
      <c r="H29" s="117"/>
      <c r="I29" s="53"/>
      <c r="J29" s="54"/>
      <c r="K29" s="55"/>
    </row>
    <row r="30" spans="2:86" s="56" customFormat="1">
      <c r="B30" s="112"/>
      <c r="C30" s="450"/>
      <c r="D30" s="392"/>
      <c r="E30" s="392"/>
      <c r="F30" s="392"/>
      <c r="G30" s="115"/>
      <c r="H30" s="117"/>
      <c r="I30" s="53"/>
      <c r="J30" s="54"/>
      <c r="K30" s="55"/>
    </row>
    <row r="31" spans="2:86" s="56" customFormat="1">
      <c r="B31" s="112"/>
      <c r="C31" s="188" t="s">
        <v>250</v>
      </c>
      <c r="D31" s="187" t="s">
        <v>3</v>
      </c>
      <c r="E31" s="187" t="s">
        <v>4</v>
      </c>
      <c r="F31" s="187" t="s">
        <v>5</v>
      </c>
      <c r="G31" s="115"/>
      <c r="H31" s="117"/>
      <c r="I31" s="53"/>
      <c r="J31" s="54"/>
      <c r="K31" s="55"/>
    </row>
    <row r="32" spans="2:86" s="56" customFormat="1">
      <c r="B32" s="112"/>
      <c r="C32" s="188" t="s">
        <v>251</v>
      </c>
      <c r="D32" s="187" t="s">
        <v>6</v>
      </c>
      <c r="E32" s="187" t="s">
        <v>7</v>
      </c>
      <c r="F32" s="187" t="s">
        <v>7</v>
      </c>
      <c r="G32" s="115"/>
      <c r="H32" s="117"/>
      <c r="I32" s="53"/>
      <c r="J32" s="54"/>
      <c r="K32" s="55"/>
    </row>
    <row r="33" spans="2:24" s="56" customFormat="1">
      <c r="B33" s="112"/>
      <c r="C33" s="115"/>
      <c r="D33" s="115"/>
      <c r="E33" s="115"/>
      <c r="F33" s="115"/>
      <c r="G33" s="115"/>
      <c r="H33" s="117"/>
      <c r="I33" s="53"/>
      <c r="J33" s="54"/>
      <c r="K33" s="55"/>
    </row>
    <row r="34" spans="2:24" s="56" customFormat="1">
      <c r="B34" s="112"/>
      <c r="C34" s="115"/>
      <c r="D34" s="115"/>
      <c r="E34" s="115"/>
      <c r="F34" s="115"/>
      <c r="G34" s="115"/>
      <c r="H34" s="117"/>
      <c r="I34" s="53"/>
      <c r="J34" s="264"/>
      <c r="K34" s="266"/>
      <c r="L34" s="53"/>
      <c r="M34" s="53"/>
      <c r="N34" s="53"/>
      <c r="O34" s="53"/>
      <c r="P34" s="53"/>
      <c r="Q34" s="53"/>
      <c r="R34" s="53"/>
      <c r="S34" s="53"/>
      <c r="T34" s="53"/>
      <c r="U34" s="53"/>
      <c r="V34" s="53"/>
      <c r="W34" s="53"/>
      <c r="X34" s="53"/>
    </row>
    <row r="35" spans="2:24" s="56" customFormat="1" ht="26.4">
      <c r="B35" s="112"/>
      <c r="C35" s="240" t="s">
        <v>298</v>
      </c>
      <c r="D35" s="252" t="s">
        <v>192</v>
      </c>
      <c r="E35" s="250" t="s">
        <v>193</v>
      </c>
      <c r="F35" s="251" t="s">
        <v>194</v>
      </c>
      <c r="G35" s="115"/>
      <c r="H35" s="117"/>
      <c r="I35" s="53"/>
      <c r="J35" s="264"/>
      <c r="K35" s="266"/>
      <c r="L35" s="53"/>
      <c r="M35" s="53"/>
      <c r="N35" s="53"/>
      <c r="O35" s="53"/>
      <c r="P35" s="53"/>
      <c r="Q35" s="53"/>
      <c r="R35" s="53"/>
      <c r="S35" s="53"/>
      <c r="T35" s="53"/>
      <c r="U35" s="53"/>
      <c r="V35" s="53"/>
      <c r="W35" s="53"/>
      <c r="X35" s="53"/>
    </row>
    <row r="36" spans="2:24" s="56" customFormat="1">
      <c r="B36" s="112"/>
      <c r="C36" s="450" t="s">
        <v>285</v>
      </c>
      <c r="D36" s="451" t="s">
        <v>299</v>
      </c>
      <c r="E36" s="452" t="s">
        <v>300</v>
      </c>
      <c r="F36" s="452" t="s">
        <v>301</v>
      </c>
      <c r="G36" s="115"/>
      <c r="H36" s="117"/>
      <c r="I36" s="53"/>
      <c r="J36" s="54"/>
      <c r="K36" s="55"/>
    </row>
    <row r="37" spans="2:24" s="56" customFormat="1">
      <c r="B37" s="112"/>
      <c r="C37" s="450"/>
      <c r="D37" s="392"/>
      <c r="E37" s="392"/>
      <c r="F37" s="392"/>
      <c r="G37" s="115"/>
      <c r="H37" s="117"/>
      <c r="I37" s="53"/>
      <c r="J37" s="54"/>
      <c r="K37" s="55"/>
    </row>
    <row r="38" spans="2:24" s="56" customFormat="1">
      <c r="B38" s="112"/>
      <c r="C38" s="115"/>
      <c r="D38" s="115"/>
      <c r="E38" s="115"/>
      <c r="F38" s="115"/>
      <c r="G38" s="115"/>
      <c r="H38" s="117"/>
      <c r="I38" s="53"/>
      <c r="J38" s="54"/>
      <c r="K38" s="55"/>
    </row>
    <row r="39" spans="2:24" s="56" customFormat="1">
      <c r="B39" s="112"/>
      <c r="C39" s="115"/>
      <c r="D39" s="115"/>
      <c r="E39" s="115"/>
      <c r="F39" s="115"/>
      <c r="G39" s="115"/>
      <c r="H39" s="117"/>
      <c r="I39" s="53"/>
      <c r="J39" s="54"/>
      <c r="K39" s="55"/>
    </row>
    <row r="40" spans="2:24" s="56" customFormat="1" ht="6" customHeight="1" thickBot="1">
      <c r="B40" s="436"/>
      <c r="C40" s="437"/>
      <c r="D40" s="437"/>
      <c r="E40" s="437"/>
      <c r="F40" s="437"/>
      <c r="G40" s="437"/>
      <c r="H40" s="438"/>
      <c r="I40" s="53"/>
      <c r="J40" s="54"/>
      <c r="K40" s="55"/>
    </row>
    <row r="41" spans="2:24" s="56" customFormat="1">
      <c r="I41" s="53"/>
      <c r="J41" s="54"/>
      <c r="K41" s="55"/>
    </row>
  </sheetData>
  <sheetProtection algorithmName="SHA-512" hashValue="TMk4Ed+rKFeYZGs0rfVntODKc7Yewy4C29ZgC94eEqPeaRdmb+M1xB/1MhtQgTo6F1Gtj864ZwxEdpSm8g6oIQ==" saltValue="Pd+ZacuqUb9hoVT5U/6UyQ==" spinCount="100000" sheet="1" objects="1" scenarios="1"/>
  <mergeCells count="26">
    <mergeCell ref="C20:C22"/>
    <mergeCell ref="C26:G26"/>
    <mergeCell ref="C29:C30"/>
    <mergeCell ref="D36:D37"/>
    <mergeCell ref="E36:E37"/>
    <mergeCell ref="F36:F37"/>
    <mergeCell ref="C36:C37"/>
    <mergeCell ref="D29:D30"/>
    <mergeCell ref="E29:E30"/>
    <mergeCell ref="F29:F30"/>
    <mergeCell ref="B40:H40"/>
    <mergeCell ref="B1:C2"/>
    <mergeCell ref="K17:L17"/>
    <mergeCell ref="C4:G4"/>
    <mergeCell ref="C5:G5"/>
    <mergeCell ref="C8:G8"/>
    <mergeCell ref="C9:G9"/>
    <mergeCell ref="C10:G10"/>
    <mergeCell ref="C17:G17"/>
    <mergeCell ref="K20:L20"/>
    <mergeCell ref="K21:L21"/>
    <mergeCell ref="D1:D2"/>
    <mergeCell ref="E1:E2"/>
    <mergeCell ref="F1:F2"/>
    <mergeCell ref="C18:G18"/>
    <mergeCell ref="C25:G25"/>
  </mergeCells>
  <conditionalFormatting sqref="F20:F23 C23:E23">
    <cfRule type="cellIs" dxfId="2" priority="30" operator="equal">
      <formula>"Low risk"</formula>
    </cfRule>
    <cfRule type="cellIs" dxfId="1" priority="53" operator="equal">
      <formula>"Medium risk"</formula>
    </cfRule>
    <cfRule type="cellIs" dxfId="0" priority="54" operator="equal">
      <formula>"High risk"</formula>
    </cfRule>
  </conditionalFormatting>
  <hyperlinks>
    <hyperlink ref="B1:C2" location="Home!C14" display="HOME" xr:uid="{A1B35529-FFEC-4CF3-9D10-BB72D08600CE}"/>
    <hyperlink ref="D1:D2" location="Instructions!C4" display="INSTRUCTIONS" xr:uid="{09C24B8F-D602-4411-B603-E805780A82E0}"/>
    <hyperlink ref="E1:E2" location="'Risk Assessment'!C4" display="RISK ASSESSMENT" xr:uid="{BC453AE1-B3D7-46B7-B3FF-303645DC84C0}"/>
    <hyperlink ref="F1:F2" location="'Risk Score'!C4" display="RISK SCORE" xr:uid="{2B342383-E9B8-4749-A8EE-301E2A93C889}"/>
  </hyperlinks>
  <pageMargins left="0.35433070866141736" right="0.23622047244094491" top="0.31496062992125984" bottom="0.47244094488188981" header="0.15748031496062992" footer="0.27559055118110237"/>
  <pageSetup paperSize="9" scale="46" fitToHeight="3" orientation="portrait" r:id="rId1"/>
  <headerFooter>
    <oddFooter xml:space="preserve">&amp;L&amp;"Arial,Regular"&amp;9&amp;F&amp;C&amp;"Arial,Regular"&amp;9Page &amp;P of &amp;N&amp;R&amp;"Arial,Regular"&amp;9Saved: &amp;D  &amp;T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CB4C88F082E54288396386C47605AC" ma:contentTypeVersion="19" ma:contentTypeDescription="Create a new document." ma:contentTypeScope="" ma:versionID="f77ef1d5f81dd5e1d30a6db4c1b9b9f1">
  <xsd:schema xmlns:xsd="http://www.w3.org/2001/XMLSchema" xmlns:xs="http://www.w3.org/2001/XMLSchema" xmlns:p="http://schemas.microsoft.com/office/2006/metadata/properties" xmlns:ns2="6e7a8873-7219-40c1-ba8e-95bc3735d04f" xmlns:ns3="7010e5d0-b5fe-465b-a6b4-2620f3894704" targetNamespace="http://schemas.microsoft.com/office/2006/metadata/properties" ma:root="true" ma:fieldsID="34cac88199bf11074e8ca511922e6803" ns2:_="" ns3:_="">
    <xsd:import namespace="6e7a8873-7219-40c1-ba8e-95bc3735d04f"/>
    <xsd:import namespace="7010e5d0-b5fe-465b-a6b4-2620f38947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7a8873-7219-40c1-ba8e-95bc3735d0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75cf25b-b4c3-498c-8398-ce918e0b91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10e5d0-b5fe-465b-a6b4-2620f389470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04572f4-f6f2-430c-a85d-1750c6e827f9}" ma:internalName="TaxCatchAll" ma:showField="CatchAllData" ma:web="7010e5d0-b5fe-465b-a6b4-2620f38947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010e5d0-b5fe-465b-a6b4-2620f3894704" xsi:nil="true"/>
    <lcf76f155ced4ddcb4097134ff3c332f xmlns="6e7a8873-7219-40c1-ba8e-95bc3735d04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E8322A-4A53-4776-A1FB-EDDCFA1559A9}">
  <ds:schemaRefs>
    <ds:schemaRef ds:uri="http://schemas.microsoft.com/sharepoint/v3/contenttype/forms"/>
  </ds:schemaRefs>
</ds:datastoreItem>
</file>

<file path=customXml/itemProps2.xml><?xml version="1.0" encoding="utf-8"?>
<ds:datastoreItem xmlns:ds="http://schemas.openxmlformats.org/officeDocument/2006/customXml" ds:itemID="{0AFDCC81-7F56-4C3E-ADD4-DF26074137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7a8873-7219-40c1-ba8e-95bc3735d04f"/>
    <ds:schemaRef ds:uri="7010e5d0-b5fe-465b-a6b4-2620f38947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A7032D-B5CB-4B5F-94C9-A660385479F1}">
  <ds:schemaRefs>
    <ds:schemaRef ds:uri="http://purl.org/dc/terms/"/>
    <ds:schemaRef ds:uri="40bebf7e-1069-47f3-afcd-f9cafc28ad10"/>
    <ds:schemaRef ds:uri="http://purl.org/dc/elements/1.1/"/>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800e24bf-37b1-42de-8244-a1b6363d974e"/>
    <ds:schemaRef ds:uri="7010e5d0-b5fe-465b-a6b4-2620f3894704"/>
    <ds:schemaRef ds:uri="6e7a8873-7219-40c1-ba8e-95bc3735d04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Version control</vt:lpstr>
      <vt:lpstr>Home</vt:lpstr>
      <vt:lpstr>Instructions</vt:lpstr>
      <vt:lpstr>Risk Assessment</vt:lpstr>
      <vt:lpstr>Risk Score</vt:lpstr>
      <vt:lpstr>'Risk Assessment'!Print_Area</vt:lpstr>
      <vt:lpstr>'Risk Score'!Print_Area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RSB Secretariat</dc:creator>
  <cp:lastModifiedBy>Cari van Coller</cp:lastModifiedBy>
  <cp:lastPrinted>2016-04-15T18:12:54Z</cp:lastPrinted>
  <dcterms:created xsi:type="dcterms:W3CDTF">2016-04-06T21:33:59Z</dcterms:created>
  <dcterms:modified xsi:type="dcterms:W3CDTF">2026-01-27T06:07:53Z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0x010100ACCB4C88F082E54288396386C47605AC</vt:lpwstr>
  </property>
  <property fmtid="{D5CDD505-2E9C-101B-9397-08002B2CF9AE}" pid="3" name="MediaServiceImageTags">
    <vt:lpwstr/>
  </property>
</Properties>
</file>